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<sst xmlns="http://schemas.openxmlformats.org/spreadsheetml/2006/main" count="88" uniqueCount="70">
  <si>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st.č.</t>
  </si>
  <si>
    <t>Borec</t>
  </si>
  <si>
    <t>Po plavání</t>
  </si>
  <si>
    <t xml:space="preserve">   Po kole</t>
  </si>
  <si>
    <t>V cíli</t>
  </si>
  <si>
    <t>Plav.</t>
  </si>
  <si>
    <t>poř</t>
  </si>
  <si>
    <t>Kolo</t>
  </si>
  <si>
    <t>Běh</t>
  </si>
  <si>
    <t>cíl</t>
  </si>
  <si>
    <t>Poř.abs.</t>
  </si>
  <si>
    <t>ztráta na vítěze</t>
  </si>
  <si>
    <t>Hurnik/Uher/Melichárek</t>
  </si>
  <si>
    <t>Najvert Standa</t>
  </si>
  <si>
    <t>Palider Jan</t>
  </si>
  <si>
    <t>Kořistka Tomáš</t>
  </si>
  <si>
    <t>Hurník Pavel</t>
  </si>
  <si>
    <t>Malčík Petr</t>
  </si>
  <si>
    <t>Juergen Thietz</t>
  </si>
  <si>
    <t>Zatoukal Tomáš</t>
  </si>
  <si>
    <t>Kotas Pavel</t>
  </si>
  <si>
    <t>Jurek Karel</t>
  </si>
  <si>
    <t>Hegedüs Robert</t>
  </si>
  <si>
    <t>Holaník Jan</t>
  </si>
  <si>
    <t>Novák Ondra</t>
  </si>
  <si>
    <t>Kubáschek Frantisek</t>
  </si>
  <si>
    <t>Pigula Jaromír</t>
  </si>
  <si>
    <t>Hegedüsová Katka</t>
  </si>
  <si>
    <t>Žanda Zděněk/Blažek/Krsek</t>
  </si>
  <si>
    <t>Tichý/Klímek/Jokl</t>
  </si>
  <si>
    <t>Hanzlová Svatava</t>
  </si>
  <si>
    <t>Pacut Miroslav</t>
  </si>
  <si>
    <t>Olejáková Markéta</t>
  </si>
  <si>
    <t>Kratochvíl Jan</t>
  </si>
  <si>
    <t>Ondříšek Radim</t>
  </si>
  <si>
    <t>Závodný Jiří</t>
  </si>
  <si>
    <t>Glonek Roman</t>
  </si>
  <si>
    <t>Fajkus Tomáš</t>
  </si>
  <si>
    <t>Spitalský Jiří</t>
  </si>
  <si>
    <t>Tomek Jaroslav</t>
  </si>
  <si>
    <t>Ťutin</t>
  </si>
  <si>
    <t>Křístek Michal</t>
  </si>
  <si>
    <t>Strnad Martin</t>
  </si>
  <si>
    <t>Majda/Kohout</t>
  </si>
  <si>
    <t>Dědina Tomáš</t>
  </si>
  <si>
    <t>Fusko Milan</t>
  </si>
  <si>
    <t>Slanina Jiří</t>
  </si>
  <si>
    <t>Kozák Adam</t>
  </si>
  <si>
    <t>Bajger Petr</t>
  </si>
  <si>
    <t>Slaninová Alexandra</t>
  </si>
  <si>
    <t>Černý/Procházková</t>
  </si>
  <si>
    <t>Menšík Mirek</t>
  </si>
  <si>
    <t>Buriánek Venca</t>
  </si>
  <si>
    <t>Žabenský Pepíno</t>
  </si>
  <si>
    <t>Romsy Radek</t>
  </si>
  <si>
    <t>Majerská Renáta</t>
  </si>
  <si>
    <t>Dvořák Bob</t>
  </si>
  <si>
    <t>Vohralík Martin</t>
  </si>
  <si>
    <t>Střondala Tomáš</t>
  </si>
  <si>
    <t>Frydrych Marek</t>
  </si>
  <si>
    <t>Cmiel Filip</t>
  </si>
  <si>
    <t>Budíková Alena</t>
  </si>
  <si>
    <t>DNF</t>
  </si>
  <si>
    <t>Ruda</t>
  </si>
  <si>
    <t>Kempa Jan</t>
  </si>
  <si>
    <t>Normálně je kagorie ELITE</t>
  </si>
  <si>
    <t>Tučně jsou VETERÁNI</t>
  </si>
  <si>
    <t>Kurvívou jsou junioři</t>
  </si>
  <si>
    <t>Tučne a kurvzívou jsou ŽENY</t>
  </si>
  <si>
    <t>Jestřábí muž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</si>
</sst>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h]:mm:ss"/>
    <numFmt numFmtId="165" formatCode="[$-F400]h:mm:ss\ AM/PM"/>
  </numFmts>
  <fonts count="24">
    <font>
      <sz val="10"/>
      <name val="Arial"/>
      <family val="0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0"/>
    </font>
    <font>
      <b/>
      <sz val="6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 CE"/>
      <family val="0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color indexed="8"/>
      <name val="Arial CE"/>
      <family val="0"/>
    </font>
    <font>
      <i/>
      <sz val="10"/>
      <name val="Arial"/>
      <family val="0"/>
    </font>
    <font>
      <b/>
      <i/>
      <sz val="10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CE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 CE"/>
      <family val="0"/>
    </font>
    <font>
      <b/>
      <i/>
      <sz val="10"/>
      <name val="Arial"/>
      <family val="0"/>
    </font>
    <font>
      <sz val="9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 hidden="1" locked="0"/>
    </xf>
    <xf numFmtId="0" fontId="2" fillId="0" borderId="2" xfId="0" applyFont="1" applyFill="1" applyBorder="1" applyAlignment="1" applyProtection="1">
      <alignment horizontal="center" vertical="center"/>
      <protection hidden="1"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" fontId="4" fillId="2" borderId="6" xfId="0" applyNumberFormat="1" applyFont="1" applyFill="1" applyBorder="1" applyAlignment="1" applyProtection="1">
      <alignment horizontal="center" vertical="center" textRotation="255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" fontId="4" fillId="2" borderId="5" xfId="0" applyNumberFormat="1" applyFont="1" applyFill="1" applyBorder="1" applyAlignment="1" applyProtection="1">
      <alignment horizontal="center" vertical="center" textRotation="255" wrapText="1"/>
      <protection hidden="1"/>
    </xf>
    <xf numFmtId="164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>
      <alignment horizontal="center"/>
    </xf>
    <xf numFmtId="0" fontId="7" fillId="2" borderId="9" xfId="0" applyFont="1" applyFill="1" applyBorder="1" applyAlignment="1" applyProtection="1">
      <alignment/>
      <protection hidden="1" locked="0"/>
    </xf>
    <xf numFmtId="164" fontId="8" fillId="0" borderId="10" xfId="0" applyNumberFormat="1" applyFont="1" applyFill="1" applyBorder="1" applyAlignment="1" applyProtection="1">
      <alignment horizontal="center"/>
      <protection hidden="1" locked="0"/>
    </xf>
    <xf numFmtId="164" fontId="8" fillId="0" borderId="11" xfId="0" applyNumberFormat="1" applyFont="1" applyFill="1" applyBorder="1" applyAlignment="1" applyProtection="1">
      <alignment horizontal="center"/>
      <protection hidden="1" locked="0"/>
    </xf>
    <xf numFmtId="164" fontId="0" fillId="3" borderId="11" xfId="0" applyNumberFormat="1" applyFont="1" applyFill="1" applyBorder="1" applyAlignment="1" applyProtection="1">
      <alignment horizontal="center"/>
      <protection hidden="1"/>
    </xf>
    <xf numFmtId="1" fontId="0" fillId="3" borderId="12" xfId="0" applyNumberFormat="1" applyFont="1" applyFill="1" applyBorder="1" applyAlignment="1" applyProtection="1">
      <alignment horizontal="center"/>
      <protection hidden="1"/>
    </xf>
    <xf numFmtId="164" fontId="0" fillId="3" borderId="13" xfId="0" applyNumberFormat="1" applyFont="1" applyFill="1" applyBorder="1" applyAlignment="1" applyProtection="1">
      <alignment horizontal="center"/>
      <protection hidden="1"/>
    </xf>
    <xf numFmtId="1" fontId="0" fillId="3" borderId="14" xfId="0" applyNumberFormat="1" applyFont="1" applyFill="1" applyBorder="1" applyAlignment="1" applyProtection="1">
      <alignment horizontal="center"/>
      <protection hidden="1"/>
    </xf>
    <xf numFmtId="164" fontId="5" fillId="3" borderId="10" xfId="0" applyNumberFormat="1" applyFont="1" applyFill="1" applyBorder="1" applyAlignment="1" applyProtection="1">
      <alignment horizontal="center"/>
      <protection hidden="1"/>
    </xf>
    <xf numFmtId="1" fontId="5" fillId="3" borderId="13" xfId="0" applyNumberFormat="1" applyFont="1" applyFill="1" applyBorder="1" applyAlignment="1" applyProtection="1">
      <alignment horizontal="center"/>
      <protection hidden="1"/>
    </xf>
    <xf numFmtId="164" fontId="0" fillId="3" borderId="14" xfId="0" applyNumberFormat="1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/>
      <protection hidden="1" locked="0"/>
    </xf>
    <xf numFmtId="0" fontId="10" fillId="0" borderId="9" xfId="0" applyFont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hidden="1" locked="0"/>
    </xf>
    <xf numFmtId="164" fontId="11" fillId="0" borderId="11" xfId="0" applyNumberFormat="1" applyFont="1" applyFill="1" applyBorder="1" applyAlignment="1" applyProtection="1">
      <alignment horizontal="center"/>
      <protection hidden="1" locked="0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2" xfId="0" applyNumberFormat="1" applyFont="1" applyFill="1" applyBorder="1" applyAlignment="1" applyProtection="1">
      <alignment horizontal="center"/>
      <protection hidden="1"/>
    </xf>
    <xf numFmtId="164" fontId="12" fillId="3" borderId="13" xfId="0" applyNumberFormat="1" applyFont="1" applyFill="1" applyBorder="1" applyAlignment="1" applyProtection="1">
      <alignment horizontal="center"/>
      <protection hidden="1"/>
    </xf>
    <xf numFmtId="1" fontId="12" fillId="3" borderId="14" xfId="0" applyNumberFormat="1" applyFont="1" applyFill="1" applyBorder="1" applyAlignment="1" applyProtection="1">
      <alignment horizontal="center"/>
      <protection hidden="1"/>
    </xf>
    <xf numFmtId="164" fontId="13" fillId="3" borderId="10" xfId="0" applyNumberFormat="1" applyFont="1" applyFill="1" applyBorder="1" applyAlignment="1" applyProtection="1">
      <alignment horizontal="center"/>
      <protection hidden="1"/>
    </xf>
    <xf numFmtId="1" fontId="13" fillId="3" borderId="13" xfId="0" applyNumberFormat="1" applyFont="1" applyFill="1" applyBorder="1" applyAlignment="1" applyProtection="1">
      <alignment horizontal="center"/>
      <protection hidden="1"/>
    </xf>
    <xf numFmtId="164" fontId="12" fillId="3" borderId="14" xfId="0" applyNumberFormat="1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>
      <alignment horizontal="left"/>
    </xf>
    <xf numFmtId="0" fontId="15" fillId="2" borderId="9" xfId="0" applyFont="1" applyFill="1" applyBorder="1" applyAlignment="1" applyProtection="1">
      <alignment/>
      <protection hidden="1" locked="0"/>
    </xf>
    <xf numFmtId="164" fontId="16" fillId="0" borderId="10" xfId="0" applyNumberFormat="1" applyFont="1" applyFill="1" applyBorder="1" applyAlignment="1" applyProtection="1">
      <alignment horizontal="center"/>
      <protection hidden="1" locked="0"/>
    </xf>
    <xf numFmtId="164" fontId="16" fillId="0" borderId="11" xfId="0" applyNumberFormat="1" applyFont="1" applyFill="1" applyBorder="1" applyAlignment="1" applyProtection="1">
      <alignment horizontal="center"/>
      <protection hidden="1" locked="0"/>
    </xf>
    <xf numFmtId="164" fontId="6" fillId="3" borderId="11" xfId="0" applyNumberFormat="1" applyFont="1" applyFill="1" applyBorder="1" applyAlignment="1" applyProtection="1">
      <alignment horizontal="center"/>
      <protection hidden="1"/>
    </xf>
    <xf numFmtId="1" fontId="6" fillId="3" borderId="12" xfId="0" applyNumberFormat="1" applyFont="1" applyFill="1" applyBorder="1" applyAlignment="1" applyProtection="1">
      <alignment horizontal="center"/>
      <protection hidden="1"/>
    </xf>
    <xf numFmtId="164" fontId="6" fillId="3" borderId="13" xfId="0" applyNumberFormat="1" applyFont="1" applyFill="1" applyBorder="1" applyAlignment="1" applyProtection="1">
      <alignment horizontal="center"/>
      <protection hidden="1"/>
    </xf>
    <xf numFmtId="1" fontId="6" fillId="3" borderId="14" xfId="0" applyNumberFormat="1" applyFont="1" applyFill="1" applyBorder="1" applyAlignment="1" applyProtection="1">
      <alignment horizontal="center"/>
      <protection hidden="1"/>
    </xf>
    <xf numFmtId="164" fontId="6" fillId="3" borderId="14" xfId="0" applyNumberFormat="1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4" fillId="2" borderId="9" xfId="0" applyFont="1" applyFill="1" applyBorder="1" applyAlignment="1">
      <alignment/>
    </xf>
    <xf numFmtId="0" fontId="15" fillId="0" borderId="9" xfId="0" applyFont="1" applyFill="1" applyBorder="1" applyAlignment="1" applyProtection="1">
      <alignment/>
      <protection hidden="1" locked="0"/>
    </xf>
    <xf numFmtId="0" fontId="6" fillId="0" borderId="8" xfId="0" applyFont="1" applyFill="1" applyBorder="1" applyAlignment="1">
      <alignment horizontal="center"/>
    </xf>
    <xf numFmtId="0" fontId="17" fillId="0" borderId="9" xfId="0" applyFont="1" applyBorder="1" applyAlignment="1">
      <alignment/>
    </xf>
    <xf numFmtId="0" fontId="14" fillId="0" borderId="9" xfId="0" applyFont="1" applyBorder="1" applyAlignment="1">
      <alignment horizontal="left"/>
    </xf>
    <xf numFmtId="165" fontId="0" fillId="0" borderId="0" xfId="0" applyNumberFormat="1" applyAlignment="1">
      <alignment/>
    </xf>
    <xf numFmtId="0" fontId="18" fillId="0" borderId="9" xfId="0" applyFont="1" applyFill="1" applyBorder="1" applyAlignment="1" applyProtection="1">
      <alignment/>
      <protection hidden="1" locked="0"/>
    </xf>
    <xf numFmtId="164" fontId="19" fillId="0" borderId="10" xfId="0" applyNumberFormat="1" applyFont="1" applyFill="1" applyBorder="1" applyAlignment="1" applyProtection="1">
      <alignment horizontal="center"/>
      <protection hidden="1" locked="0"/>
    </xf>
    <xf numFmtId="164" fontId="19" fillId="0" borderId="11" xfId="0" applyNumberFormat="1" applyFont="1" applyFill="1" applyBorder="1" applyAlignment="1" applyProtection="1">
      <alignment horizontal="center"/>
      <protection hidden="1" locked="0"/>
    </xf>
    <xf numFmtId="164" fontId="20" fillId="3" borderId="11" xfId="0" applyNumberFormat="1" applyFont="1" applyFill="1" applyBorder="1" applyAlignment="1" applyProtection="1">
      <alignment horizontal="center"/>
      <protection hidden="1"/>
    </xf>
    <xf numFmtId="1" fontId="20" fillId="3" borderId="12" xfId="0" applyNumberFormat="1" applyFont="1" applyFill="1" applyBorder="1" applyAlignment="1" applyProtection="1">
      <alignment horizontal="center"/>
      <protection hidden="1"/>
    </xf>
    <xf numFmtId="164" fontId="20" fillId="3" borderId="13" xfId="0" applyNumberFormat="1" applyFont="1" applyFill="1" applyBorder="1" applyAlignment="1" applyProtection="1">
      <alignment horizontal="center"/>
      <protection hidden="1"/>
    </xf>
    <xf numFmtId="1" fontId="20" fillId="3" borderId="14" xfId="0" applyNumberFormat="1" applyFont="1" applyFill="1" applyBorder="1" applyAlignment="1" applyProtection="1">
      <alignment horizontal="center"/>
      <protection hidden="1"/>
    </xf>
    <xf numFmtId="164" fontId="20" fillId="3" borderId="14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/>
      <protection hidden="1" locked="0"/>
    </xf>
    <xf numFmtId="0" fontId="21" fillId="0" borderId="9" xfId="0" applyFont="1" applyBorder="1" applyAlignment="1">
      <alignment/>
    </xf>
    <xf numFmtId="0" fontId="14" fillId="0" borderId="15" xfId="0" applyFont="1" applyBorder="1" applyAlignment="1">
      <alignment/>
    </xf>
    <xf numFmtId="0" fontId="18" fillId="0" borderId="9" xfId="0" applyFont="1" applyFill="1" applyBorder="1" applyAlignment="1" applyProtection="1">
      <alignment vertical="center" wrapText="1"/>
      <protection hidden="1"/>
    </xf>
    <xf numFmtId="0" fontId="14" fillId="0" borderId="9" xfId="0" applyFont="1" applyBorder="1" applyAlignment="1">
      <alignment/>
    </xf>
    <xf numFmtId="0" fontId="14" fillId="0" borderId="9" xfId="0" applyFont="1" applyFill="1" applyBorder="1" applyAlignment="1">
      <alignment horizontal="left"/>
    </xf>
    <xf numFmtId="0" fontId="9" fillId="2" borderId="15" xfId="0" applyFont="1" applyFill="1" applyBorder="1" applyAlignment="1" applyProtection="1">
      <alignment/>
      <protection hidden="1" locked="0"/>
    </xf>
    <xf numFmtId="0" fontId="6" fillId="0" borderId="17" xfId="0" applyFont="1" applyBorder="1" applyAlignment="1">
      <alignment horizontal="center"/>
    </xf>
    <xf numFmtId="0" fontId="9" fillId="0" borderId="18" xfId="0" applyFont="1" applyFill="1" applyBorder="1" applyAlignment="1" applyProtection="1">
      <alignment/>
      <protection hidden="1" locked="0"/>
    </xf>
    <xf numFmtId="164" fontId="8" fillId="0" borderId="19" xfId="0" applyNumberFormat="1" applyFont="1" applyFill="1" applyBorder="1" applyAlignment="1" applyProtection="1">
      <alignment horizontal="center"/>
      <protection hidden="1" locked="0"/>
    </xf>
    <xf numFmtId="164" fontId="8" fillId="0" borderId="2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 horizontal="center"/>
    </xf>
    <xf numFmtId="0" fontId="18" fillId="0" borderId="0" xfId="0" applyFont="1" applyFill="1" applyAlignment="1" applyProtection="1">
      <alignment/>
      <protection hidden="1" locked="0"/>
    </xf>
    <xf numFmtId="164" fontId="19" fillId="0" borderId="21" xfId="0" applyNumberFormat="1" applyFont="1" applyFill="1" applyBorder="1" applyAlignment="1" applyProtection="1">
      <alignment horizontal="center"/>
      <protection hidden="1" locked="0"/>
    </xf>
    <xf numFmtId="164" fontId="19" fillId="0" borderId="22" xfId="0" applyNumberFormat="1" applyFont="1" applyFill="1" applyBorder="1" applyAlignment="1" applyProtection="1">
      <alignment horizontal="center"/>
      <protection hidden="1" locked="0"/>
    </xf>
    <xf numFmtId="0" fontId="21" fillId="0" borderId="23" xfId="0" applyFont="1" applyBorder="1" applyAlignment="1">
      <alignment/>
    </xf>
    <xf numFmtId="164" fontId="8" fillId="0" borderId="24" xfId="0" applyNumberFormat="1" applyFont="1" applyFill="1" applyBorder="1" applyAlignment="1" applyProtection="1">
      <alignment horizontal="center"/>
      <protection hidden="1" locked="0"/>
    </xf>
    <xf numFmtId="164" fontId="8" fillId="0" borderId="25" xfId="0" applyNumberFormat="1" applyFont="1" applyFill="1" applyBorder="1" applyAlignment="1" applyProtection="1">
      <alignment horizontal="center"/>
      <protection hidden="1" locked="0"/>
    </xf>
    <xf numFmtId="164" fontId="8" fillId="0" borderId="26" xfId="0" applyNumberFormat="1" applyFont="1" applyFill="1" applyBorder="1" applyAlignment="1" applyProtection="1">
      <alignment horizontal="center"/>
      <protection hidden="1" locked="0"/>
    </xf>
    <xf numFmtId="0" fontId="10" fillId="0" borderId="9" xfId="0" applyFont="1" applyBorder="1" applyAlignment="1">
      <alignment horizontal="left"/>
    </xf>
    <xf numFmtId="164" fontId="11" fillId="0" borderId="27" xfId="0" applyNumberFormat="1" applyFont="1" applyFill="1" applyBorder="1" applyAlignment="1" applyProtection="1">
      <alignment horizontal="center"/>
      <protection hidden="1" locked="0"/>
    </xf>
    <xf numFmtId="164" fontId="8" fillId="0" borderId="18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center"/>
    </xf>
    <xf numFmtId="0" fontId="22" fillId="0" borderId="29" xfId="0" applyFont="1" applyBorder="1" applyAlignment="1">
      <alignment/>
    </xf>
    <xf numFmtId="164" fontId="19" fillId="0" borderId="30" xfId="0" applyNumberFormat="1" applyFont="1" applyFill="1" applyBorder="1" applyAlignment="1" applyProtection="1">
      <alignment horizontal="center"/>
      <protection hidden="1" locked="0"/>
    </xf>
    <xf numFmtId="164" fontId="19" fillId="0" borderId="31" xfId="0" applyNumberFormat="1" applyFont="1" applyFill="1" applyBorder="1" applyAlignment="1" applyProtection="1">
      <alignment horizontal="center"/>
      <protection hidden="1" locked="0"/>
    </xf>
    <xf numFmtId="164" fontId="19" fillId="0" borderId="32" xfId="0" applyNumberFormat="1" applyFont="1" applyFill="1" applyBorder="1" applyAlignment="1" applyProtection="1">
      <alignment horizontal="center"/>
      <protection hidden="1" locked="0"/>
    </xf>
    <xf numFmtId="164" fontId="20" fillId="3" borderId="33" xfId="0" applyNumberFormat="1" applyFont="1" applyFill="1" applyBorder="1" applyAlignment="1" applyProtection="1">
      <alignment horizontal="center"/>
      <protection hidden="1"/>
    </xf>
    <xf numFmtId="1" fontId="20" fillId="3" borderId="34" xfId="0" applyNumberFormat="1" applyFont="1" applyFill="1" applyBorder="1" applyAlignment="1" applyProtection="1">
      <alignment horizontal="center"/>
      <protection hidden="1"/>
    </xf>
    <xf numFmtId="164" fontId="20" fillId="3" borderId="35" xfId="0" applyNumberFormat="1" applyFont="1" applyFill="1" applyBorder="1" applyAlignment="1" applyProtection="1">
      <alignment horizontal="center"/>
      <protection hidden="1"/>
    </xf>
    <xf numFmtId="1" fontId="20" fillId="3" borderId="36" xfId="0" applyNumberFormat="1" applyFont="1" applyFill="1" applyBorder="1" applyAlignment="1" applyProtection="1">
      <alignment horizontal="center"/>
      <protection hidden="1"/>
    </xf>
    <xf numFmtId="164" fontId="13" fillId="3" borderId="37" xfId="0" applyNumberFormat="1" applyFont="1" applyFill="1" applyBorder="1" applyAlignment="1" applyProtection="1">
      <alignment horizontal="center"/>
      <protection hidden="1"/>
    </xf>
    <xf numFmtId="1" fontId="13" fillId="3" borderId="35" xfId="0" applyNumberFormat="1" applyFont="1" applyFill="1" applyBorder="1" applyAlignment="1" applyProtection="1">
      <alignment horizontal="center"/>
      <protection hidden="1"/>
    </xf>
    <xf numFmtId="164" fontId="20" fillId="3" borderId="36" xfId="0" applyNumberFormat="1" applyFont="1" applyFill="1" applyBorder="1" applyAlignment="1" applyProtection="1">
      <alignment horizontal="center"/>
      <protection hidden="1"/>
    </xf>
    <xf numFmtId="0" fontId="6" fillId="0" borderId="38" xfId="0" applyFont="1" applyBorder="1" applyAlignment="1">
      <alignment horizontal="center"/>
    </xf>
    <xf numFmtId="164" fontId="8" fillId="0" borderId="39" xfId="0" applyNumberFormat="1" applyFont="1" applyFill="1" applyBorder="1" applyAlignment="1" applyProtection="1">
      <alignment horizontal="center"/>
      <protection hidden="1" locked="0"/>
    </xf>
    <xf numFmtId="164" fontId="8" fillId="0" borderId="40" xfId="0" applyNumberFormat="1" applyFont="1" applyFill="1" applyBorder="1" applyAlignment="1" applyProtection="1">
      <alignment horizontal="center"/>
      <protection hidden="1" locked="0"/>
    </xf>
    <xf numFmtId="164" fontId="0" fillId="3" borderId="33" xfId="0" applyNumberFormat="1" applyFont="1" applyFill="1" applyBorder="1" applyAlignment="1" applyProtection="1">
      <alignment horizontal="center"/>
      <protection hidden="1"/>
    </xf>
    <xf numFmtId="1" fontId="0" fillId="3" borderId="34" xfId="0" applyNumberFormat="1" applyFont="1" applyFill="1" applyBorder="1" applyAlignment="1" applyProtection="1">
      <alignment horizontal="center"/>
      <protection hidden="1"/>
    </xf>
    <xf numFmtId="164" fontId="0" fillId="3" borderId="35" xfId="0" applyNumberFormat="1" applyFont="1" applyFill="1" applyBorder="1" applyAlignment="1" applyProtection="1">
      <alignment horizontal="center"/>
      <protection hidden="1"/>
    </xf>
    <xf numFmtId="1" fontId="0" fillId="3" borderId="36" xfId="0" applyNumberFormat="1" applyFont="1" applyFill="1" applyBorder="1" applyAlignment="1" applyProtection="1">
      <alignment horizontal="center"/>
      <protection hidden="1"/>
    </xf>
    <xf numFmtId="164" fontId="5" fillId="3" borderId="37" xfId="0" applyNumberFormat="1" applyFont="1" applyFill="1" applyBorder="1" applyAlignment="1" applyProtection="1">
      <alignment horizontal="center"/>
      <protection hidden="1"/>
    </xf>
    <xf numFmtId="1" fontId="5" fillId="3" borderId="35" xfId="0" applyNumberFormat="1" applyFont="1" applyFill="1" applyBorder="1" applyAlignment="1" applyProtection="1">
      <alignment horizontal="center"/>
      <protection hidden="1"/>
    </xf>
    <xf numFmtId="164" fontId="0" fillId="3" borderId="36" xfId="0" applyNumberFormat="1" applyFont="1" applyFill="1" applyBorder="1" applyAlignment="1" applyProtection="1">
      <alignment horizontal="center"/>
      <protection hidden="1"/>
    </xf>
    <xf numFmtId="164" fontId="16" fillId="0" borderId="9" xfId="0" applyNumberFormat="1" applyFont="1" applyFill="1" applyBorder="1" applyAlignment="1" applyProtection="1">
      <alignment horizontal="center"/>
      <protection hidden="1" locked="0"/>
    </xf>
    <xf numFmtId="164" fontId="16" fillId="0" borderId="41" xfId="0" applyNumberFormat="1" applyFont="1" applyFill="1" applyBorder="1" applyAlignment="1" applyProtection="1">
      <alignment horizontal="center"/>
      <protection hidden="1" locked="0"/>
    </xf>
    <xf numFmtId="164" fontId="6" fillId="3" borderId="33" xfId="0" applyNumberFormat="1" applyFont="1" applyFill="1" applyBorder="1" applyAlignment="1" applyProtection="1">
      <alignment horizontal="center"/>
      <protection hidden="1"/>
    </xf>
    <xf numFmtId="1" fontId="6" fillId="3" borderId="34" xfId="0" applyNumberFormat="1" applyFont="1" applyFill="1" applyBorder="1" applyAlignment="1" applyProtection="1">
      <alignment horizontal="center"/>
      <protection hidden="1"/>
    </xf>
    <xf numFmtId="164" fontId="6" fillId="3" borderId="35" xfId="0" applyNumberFormat="1" applyFont="1" applyFill="1" applyBorder="1" applyAlignment="1" applyProtection="1">
      <alignment horizontal="center"/>
      <protection hidden="1"/>
    </xf>
    <xf numFmtId="1" fontId="6" fillId="3" borderId="36" xfId="0" applyNumberFormat="1" applyFont="1" applyFill="1" applyBorder="1" applyAlignment="1" applyProtection="1">
      <alignment horizontal="center"/>
      <protection hidden="1"/>
    </xf>
    <xf numFmtId="164" fontId="6" fillId="3" borderId="36" xfId="0" applyNumberFormat="1" applyFont="1" applyFill="1" applyBorder="1" applyAlignment="1" applyProtection="1">
      <alignment horizontal="center"/>
      <protection hidden="1"/>
    </xf>
    <xf numFmtId="164" fontId="8" fillId="0" borderId="9" xfId="0" applyNumberFormat="1" applyFont="1" applyFill="1" applyBorder="1" applyAlignment="1" applyProtection="1">
      <alignment horizontal="center"/>
      <protection hidden="1" locked="0"/>
    </xf>
    <xf numFmtId="164" fontId="8" fillId="0" borderId="41" xfId="0" applyNumberFormat="1" applyFont="1" applyFill="1" applyBorder="1" applyAlignment="1" applyProtection="1">
      <alignment horizontal="center"/>
      <protection hidden="1" locked="0"/>
    </xf>
    <xf numFmtId="0" fontId="22" fillId="0" borderId="9" xfId="0" applyFont="1" applyBorder="1" applyAlignment="1">
      <alignment/>
    </xf>
    <xf numFmtId="164" fontId="19" fillId="0" borderId="9" xfId="0" applyNumberFormat="1" applyFont="1" applyFill="1" applyBorder="1" applyAlignment="1" applyProtection="1">
      <alignment horizontal="center"/>
      <protection hidden="1" locked="0"/>
    </xf>
    <xf numFmtId="164" fontId="19" fillId="0" borderId="41" xfId="0" applyNumberFormat="1" applyFont="1" applyFill="1" applyBorder="1" applyAlignment="1" applyProtection="1">
      <alignment horizontal="center"/>
      <protection hidden="1" locked="0"/>
    </xf>
    <xf numFmtId="0" fontId="9" fillId="2" borderId="42" xfId="0" applyFont="1" applyFill="1" applyBorder="1" applyAlignment="1" applyProtection="1">
      <alignment/>
      <protection hidden="1" locked="0"/>
    </xf>
    <xf numFmtId="164" fontId="8" fillId="0" borderId="42" xfId="0" applyNumberFormat="1" applyFont="1" applyFill="1" applyBorder="1" applyAlignment="1" applyProtection="1">
      <alignment horizontal="center"/>
      <protection hidden="1" locked="0"/>
    </xf>
    <xf numFmtId="164" fontId="8" fillId="0" borderId="43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140625" style="0" customWidth="1"/>
    <col min="4" max="4" width="10.421875" style="0" customWidth="1"/>
    <col min="5" max="5" width="10.8515625" style="0" customWidth="1"/>
    <col min="6" max="6" width="9.140625" style="119" customWidth="1"/>
    <col min="7" max="7" width="3.421875" style="119" customWidth="1"/>
    <col min="8" max="8" width="9.57421875" style="119" customWidth="1"/>
    <col min="9" max="9" width="3.57421875" style="119" customWidth="1"/>
    <col min="10" max="10" width="9.28125" style="119" customWidth="1"/>
    <col min="11" max="11" width="4.421875" style="119" customWidth="1"/>
    <col min="12" max="12" width="11.57421875" style="0" customWidth="1"/>
    <col min="13" max="13" width="5.00390625" style="0" customWidth="1"/>
    <col min="14" max="14" width="10.00390625" style="0" customWidth="1"/>
    <col min="15" max="16384" width="11.57421875" style="0" customWidth="1"/>
  </cols>
  <sheetData>
    <row r="1" spans="1:14" ht="22.5" customHeight="1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6</v>
      </c>
      <c r="J1" s="8" t="s">
        <v>8</v>
      </c>
      <c r="K1" s="9" t="s">
        <v>6</v>
      </c>
      <c r="L1" s="10" t="s">
        <v>9</v>
      </c>
      <c r="M1" s="11" t="s">
        <v>10</v>
      </c>
      <c r="N1" s="12" t="s">
        <v>11</v>
      </c>
    </row>
    <row r="2" spans="1:14" ht="14.25">
      <c r="A2" s="13">
        <v>9</v>
      </c>
      <c r="B2" s="14" t="s">
        <v>12</v>
      </c>
      <c r="C2" s="15">
        <v>0.007256944444444444</v>
      </c>
      <c r="D2" s="16">
        <v>0.03988425925925926</v>
      </c>
      <c r="E2" s="16">
        <v>0.050798611111111114</v>
      </c>
      <c r="F2" s="17">
        <f aca="true" t="shared" si="0" ref="F2:F32">IF(OR(C2="",C2&lt;=0),"",C2)</f>
        <v>0.007256944444444444</v>
      </c>
      <c r="G2" s="18">
        <f aca="true" t="shared" si="1" ref="G2:G32">IF(F2="","",RANK(F2,F$1:F$31976,1))</f>
        <v>12</v>
      </c>
      <c r="H2" s="19">
        <f aca="true" t="shared" si="2" ref="H2:H32">IF(OR(D2="",D2&lt;=0),"",D2-C2)</f>
        <v>0.03262731481481482</v>
      </c>
      <c r="I2" s="18">
        <f aca="true" t="shared" si="3" ref="I2:I32">IF(H2="","",RANK(H2,H$1:H$31976,1))</f>
        <v>1</v>
      </c>
      <c r="J2" s="19">
        <f aca="true" t="shared" si="4" ref="J2:J32">IF(OR(E2="",E2&lt;=0),"",E2-D2)</f>
        <v>0.010914351851851856</v>
      </c>
      <c r="K2" s="20">
        <f aca="true" t="shared" si="5" ref="K2:K32">IF(J2="","",RANK(J2,J$1:J$31976,1))</f>
        <v>2</v>
      </c>
      <c r="L2" s="21">
        <f aca="true" t="shared" si="6" ref="L2:L32">IF(OR(F2="",H2="",J2=""),"",SUM(F2,H2,J2))</f>
        <v>0.050798611111111114</v>
      </c>
      <c r="M2" s="22">
        <f aca="true" t="shared" si="7" ref="M2:M32">IF(L2="","",RANK(L2,L$1:L$31976,1))</f>
        <v>1</v>
      </c>
      <c r="N2" s="23">
        <f aca="true" t="shared" si="8" ref="N2:N32">IF(L2="","",L2-MIN(L$1:L$31976))</f>
        <v>0</v>
      </c>
    </row>
    <row r="3" spans="1:14" ht="15">
      <c r="A3" s="13">
        <v>14</v>
      </c>
      <c r="B3" s="24" t="s">
        <v>13</v>
      </c>
      <c r="C3" s="15">
        <v>0.0076157407407407415</v>
      </c>
      <c r="D3" s="16">
        <v>0.04099537037037037</v>
      </c>
      <c r="E3" s="16">
        <v>0.05112268518518518</v>
      </c>
      <c r="F3" s="17">
        <f t="shared" si="0"/>
        <v>0.0076157407407407415</v>
      </c>
      <c r="G3" s="18">
        <f t="shared" si="1"/>
        <v>14</v>
      </c>
      <c r="H3" s="19">
        <f t="shared" si="2"/>
        <v>0.03337962962962963</v>
      </c>
      <c r="I3" s="18">
        <f t="shared" si="3"/>
        <v>2</v>
      </c>
      <c r="J3" s="19">
        <f t="shared" si="4"/>
        <v>0.010127314814814811</v>
      </c>
      <c r="K3" s="20">
        <f t="shared" si="5"/>
        <v>1</v>
      </c>
      <c r="L3" s="21">
        <f t="shared" si="6"/>
        <v>0.05112268518518518</v>
      </c>
      <c r="M3" s="22">
        <f t="shared" si="7"/>
        <v>2</v>
      </c>
      <c r="N3" s="23">
        <f t="shared" si="8"/>
        <v>0.0003240740740740669</v>
      </c>
    </row>
    <row r="4" spans="1:14" ht="15">
      <c r="A4" s="13">
        <v>44</v>
      </c>
      <c r="B4" s="25" t="s">
        <v>14</v>
      </c>
      <c r="C4" s="26">
        <v>0.005138888888888889</v>
      </c>
      <c r="D4" s="27">
        <v>0.04181712962962963</v>
      </c>
      <c r="E4" s="27">
        <v>0.053182870370370366</v>
      </c>
      <c r="F4" s="28">
        <f t="shared" si="0"/>
        <v>0.005138888888888889</v>
      </c>
      <c r="G4" s="29">
        <f t="shared" si="1"/>
        <v>1</v>
      </c>
      <c r="H4" s="30">
        <f t="shared" si="2"/>
        <v>0.03667824074074074</v>
      </c>
      <c r="I4" s="29">
        <f t="shared" si="3"/>
        <v>5</v>
      </c>
      <c r="J4" s="30">
        <f t="shared" si="4"/>
        <v>0.011365740740740739</v>
      </c>
      <c r="K4" s="31">
        <f t="shared" si="5"/>
        <v>3</v>
      </c>
      <c r="L4" s="32">
        <f t="shared" si="6"/>
        <v>0.053182870370370366</v>
      </c>
      <c r="M4" s="33">
        <f t="shared" si="7"/>
        <v>3</v>
      </c>
      <c r="N4" s="34">
        <f t="shared" si="8"/>
        <v>0.0023842592592592526</v>
      </c>
    </row>
    <row r="5" spans="1:14" ht="15">
      <c r="A5" s="13">
        <v>15</v>
      </c>
      <c r="B5" s="35" t="s">
        <v>15</v>
      </c>
      <c r="C5" s="15">
        <v>0.0071643518518518514</v>
      </c>
      <c r="D5" s="16">
        <v>0.0424074074074074</v>
      </c>
      <c r="E5" s="16">
        <v>0.054907407407407405</v>
      </c>
      <c r="F5" s="17">
        <f t="shared" si="0"/>
        <v>0.0071643518518518514</v>
      </c>
      <c r="G5" s="18">
        <f t="shared" si="1"/>
        <v>11</v>
      </c>
      <c r="H5" s="19">
        <f t="shared" si="2"/>
        <v>0.03524305555555555</v>
      </c>
      <c r="I5" s="18">
        <f t="shared" si="3"/>
        <v>3</v>
      </c>
      <c r="J5" s="19">
        <f t="shared" si="4"/>
        <v>0.012500000000000004</v>
      </c>
      <c r="K5" s="20">
        <f t="shared" si="5"/>
        <v>10</v>
      </c>
      <c r="L5" s="21">
        <f t="shared" si="6"/>
        <v>0.054907407407407405</v>
      </c>
      <c r="M5" s="22">
        <f t="shared" si="7"/>
        <v>4</v>
      </c>
      <c r="N5" s="23">
        <f t="shared" si="8"/>
        <v>0.004108796296296291</v>
      </c>
    </row>
    <row r="6" spans="1:14" ht="15.75">
      <c r="A6" s="13">
        <v>8</v>
      </c>
      <c r="B6" s="36" t="s">
        <v>16</v>
      </c>
      <c r="C6" s="37">
        <v>0.007673611111111111</v>
      </c>
      <c r="D6" s="38">
        <v>0.04451388888888889</v>
      </c>
      <c r="E6" s="38">
        <v>0.0559375</v>
      </c>
      <c r="F6" s="39">
        <f t="shared" si="0"/>
        <v>0.007673611111111111</v>
      </c>
      <c r="G6" s="40">
        <f t="shared" si="1"/>
        <v>15</v>
      </c>
      <c r="H6" s="41">
        <f t="shared" si="2"/>
        <v>0.03684027777777778</v>
      </c>
      <c r="I6" s="40">
        <f t="shared" si="3"/>
        <v>6</v>
      </c>
      <c r="J6" s="41">
        <f t="shared" si="4"/>
        <v>0.011423611111111114</v>
      </c>
      <c r="K6" s="42">
        <f t="shared" si="5"/>
        <v>4</v>
      </c>
      <c r="L6" s="21">
        <f t="shared" si="6"/>
        <v>0.0559375</v>
      </c>
      <c r="M6" s="22">
        <f t="shared" si="7"/>
        <v>5</v>
      </c>
      <c r="N6" s="43">
        <f t="shared" si="8"/>
        <v>0.005138888888888887</v>
      </c>
    </row>
    <row r="7" spans="1:14" ht="15">
      <c r="A7" s="13">
        <v>48</v>
      </c>
      <c r="B7" s="44" t="s">
        <v>17</v>
      </c>
      <c r="C7" s="15">
        <v>0.0066550925925925935</v>
      </c>
      <c r="D7" s="16">
        <v>0.045405092592592594</v>
      </c>
      <c r="E7" s="16">
        <v>0.05702546296296296</v>
      </c>
      <c r="F7" s="17">
        <f t="shared" si="0"/>
        <v>0.0066550925925925935</v>
      </c>
      <c r="G7" s="18">
        <f t="shared" si="1"/>
        <v>6</v>
      </c>
      <c r="H7" s="19">
        <f t="shared" si="2"/>
        <v>0.03875</v>
      </c>
      <c r="I7" s="18">
        <f t="shared" si="3"/>
        <v>11</v>
      </c>
      <c r="J7" s="19">
        <f t="shared" si="4"/>
        <v>0.011620370370370364</v>
      </c>
      <c r="K7" s="20">
        <f t="shared" si="5"/>
        <v>6</v>
      </c>
      <c r="L7" s="21">
        <f t="shared" si="6"/>
        <v>0.05702546296296296</v>
      </c>
      <c r="M7" s="22">
        <f t="shared" si="7"/>
        <v>6</v>
      </c>
      <c r="N7" s="23">
        <f t="shared" si="8"/>
        <v>0.0062268518518518445</v>
      </c>
    </row>
    <row r="8" spans="1:14" ht="15.75">
      <c r="A8" s="13">
        <v>31</v>
      </c>
      <c r="B8" s="45" t="s">
        <v>18</v>
      </c>
      <c r="C8" s="37">
        <v>0.0063425925925925915</v>
      </c>
      <c r="D8" s="38">
        <v>0.04487268518518519</v>
      </c>
      <c r="E8" s="38">
        <v>0.05710648148148148</v>
      </c>
      <c r="F8" s="39">
        <f t="shared" si="0"/>
        <v>0.0063425925925925915</v>
      </c>
      <c r="G8" s="40">
        <f t="shared" si="1"/>
        <v>5</v>
      </c>
      <c r="H8" s="41">
        <f t="shared" si="2"/>
        <v>0.038530092592592595</v>
      </c>
      <c r="I8" s="40">
        <f t="shared" si="3"/>
        <v>10</v>
      </c>
      <c r="J8" s="41">
        <f t="shared" si="4"/>
        <v>0.012233796296296291</v>
      </c>
      <c r="K8" s="42">
        <f t="shared" si="5"/>
        <v>9</v>
      </c>
      <c r="L8" s="21">
        <f t="shared" si="6"/>
        <v>0.05710648148148148</v>
      </c>
      <c r="M8" s="22">
        <f t="shared" si="7"/>
        <v>7</v>
      </c>
      <c r="N8" s="43">
        <f t="shared" si="8"/>
        <v>0.0063078703703703665</v>
      </c>
    </row>
    <row r="9" spans="1:14" ht="15">
      <c r="A9" s="13">
        <v>11</v>
      </c>
      <c r="B9" s="46" t="s">
        <v>19</v>
      </c>
      <c r="C9" s="15">
        <v>0.008310185185185186</v>
      </c>
      <c r="D9" s="16">
        <v>0.04456018518518518</v>
      </c>
      <c r="E9" s="16">
        <v>0.05748842592592593</v>
      </c>
      <c r="F9" s="17">
        <f t="shared" si="0"/>
        <v>0.008310185185185186</v>
      </c>
      <c r="G9" s="18">
        <f t="shared" si="1"/>
        <v>20</v>
      </c>
      <c r="H9" s="19">
        <f t="shared" si="2"/>
        <v>0.03625</v>
      </c>
      <c r="I9" s="18">
        <f t="shared" si="3"/>
        <v>4</v>
      </c>
      <c r="J9" s="19">
        <f t="shared" si="4"/>
        <v>0.012928240740740747</v>
      </c>
      <c r="K9" s="20">
        <f t="shared" si="5"/>
        <v>17</v>
      </c>
      <c r="L9" s="21">
        <f t="shared" si="6"/>
        <v>0.05748842592592593</v>
      </c>
      <c r="M9" s="22">
        <f t="shared" si="7"/>
        <v>8</v>
      </c>
      <c r="N9" s="23">
        <f t="shared" si="8"/>
        <v>0.006689814814814815</v>
      </c>
    </row>
    <row r="10" spans="1:14" ht="15.75">
      <c r="A10" s="13">
        <v>21</v>
      </c>
      <c r="B10" s="47" t="s">
        <v>20</v>
      </c>
      <c r="C10" s="37">
        <v>0.007928240740740741</v>
      </c>
      <c r="D10" s="38">
        <v>0.04539351851851852</v>
      </c>
      <c r="E10" s="38">
        <v>0.05813657407407408</v>
      </c>
      <c r="F10" s="39">
        <f t="shared" si="0"/>
        <v>0.007928240740740741</v>
      </c>
      <c r="G10" s="40">
        <f t="shared" si="1"/>
        <v>17</v>
      </c>
      <c r="H10" s="41">
        <f t="shared" si="2"/>
        <v>0.03746527777777778</v>
      </c>
      <c r="I10" s="40">
        <f t="shared" si="3"/>
        <v>7</v>
      </c>
      <c r="J10" s="41">
        <f t="shared" si="4"/>
        <v>0.012743055555555556</v>
      </c>
      <c r="K10" s="42">
        <f t="shared" si="5"/>
        <v>14</v>
      </c>
      <c r="L10" s="21">
        <f t="shared" si="6"/>
        <v>0.05813657407407408</v>
      </c>
      <c r="M10" s="22">
        <f t="shared" si="7"/>
        <v>9</v>
      </c>
      <c r="N10" s="43">
        <f t="shared" si="8"/>
        <v>0.007337962962962963</v>
      </c>
    </row>
    <row r="11" spans="1:14" ht="15.75">
      <c r="A11" s="48">
        <v>38</v>
      </c>
      <c r="B11" s="49" t="s">
        <v>21</v>
      </c>
      <c r="C11" s="37">
        <v>0.008564814814814815</v>
      </c>
      <c r="D11" s="38">
        <v>0.046238425925925926</v>
      </c>
      <c r="E11" s="38">
        <v>0.058194444444444444</v>
      </c>
      <c r="F11" s="39">
        <f t="shared" si="0"/>
        <v>0.008564814814814815</v>
      </c>
      <c r="G11" s="40">
        <f t="shared" si="1"/>
        <v>24</v>
      </c>
      <c r="H11" s="41">
        <f t="shared" si="2"/>
        <v>0.03767361111111111</v>
      </c>
      <c r="I11" s="40">
        <f t="shared" si="3"/>
        <v>9</v>
      </c>
      <c r="J11" s="41">
        <f t="shared" si="4"/>
        <v>0.011956018518518519</v>
      </c>
      <c r="K11" s="42">
        <f t="shared" si="5"/>
        <v>7</v>
      </c>
      <c r="L11" s="21">
        <f t="shared" si="6"/>
        <v>0.058194444444444444</v>
      </c>
      <c r="M11" s="22">
        <f t="shared" si="7"/>
        <v>10</v>
      </c>
      <c r="N11" s="43">
        <f t="shared" si="8"/>
        <v>0.007395833333333331</v>
      </c>
    </row>
    <row r="12" spans="1:14" ht="15">
      <c r="A12" s="13">
        <v>4</v>
      </c>
      <c r="B12" s="50" t="s">
        <v>22</v>
      </c>
      <c r="C12" s="15">
        <v>0.008564814814814815</v>
      </c>
      <c r="D12" s="16">
        <v>0.04621527777777778</v>
      </c>
      <c r="E12" s="16">
        <v>0.0590625</v>
      </c>
      <c r="F12" s="17">
        <f t="shared" si="0"/>
        <v>0.008564814814814815</v>
      </c>
      <c r="G12" s="18">
        <f t="shared" si="1"/>
        <v>24</v>
      </c>
      <c r="H12" s="19">
        <f t="shared" si="2"/>
        <v>0.03765046296296296</v>
      </c>
      <c r="I12" s="18">
        <f t="shared" si="3"/>
        <v>8</v>
      </c>
      <c r="J12" s="19">
        <f t="shared" si="4"/>
        <v>0.012847222222222218</v>
      </c>
      <c r="K12" s="20">
        <f t="shared" si="5"/>
        <v>15</v>
      </c>
      <c r="L12" s="21">
        <f t="shared" si="6"/>
        <v>0.0590625</v>
      </c>
      <c r="M12" s="22">
        <f t="shared" si="7"/>
        <v>11</v>
      </c>
      <c r="N12" s="23">
        <f t="shared" si="8"/>
        <v>0.008263888888888883</v>
      </c>
    </row>
    <row r="13" spans="1:14" ht="15">
      <c r="A13" s="13">
        <v>1</v>
      </c>
      <c r="B13" s="44" t="s">
        <v>23</v>
      </c>
      <c r="C13" s="15">
        <v>0.005868055555555554</v>
      </c>
      <c r="D13" s="16">
        <v>0.04538194444444444</v>
      </c>
      <c r="E13" s="16">
        <v>0.05940972222222222</v>
      </c>
      <c r="F13" s="17">
        <f t="shared" si="0"/>
        <v>0.005868055555555554</v>
      </c>
      <c r="G13" s="18">
        <f t="shared" si="1"/>
        <v>2</v>
      </c>
      <c r="H13" s="19">
        <f t="shared" si="2"/>
        <v>0.03951388888888888</v>
      </c>
      <c r="I13" s="18">
        <f t="shared" si="3"/>
        <v>13</v>
      </c>
      <c r="J13" s="19">
        <f t="shared" si="4"/>
        <v>0.014027777777777778</v>
      </c>
      <c r="K13" s="20">
        <f t="shared" si="5"/>
        <v>21</v>
      </c>
      <c r="L13" s="21">
        <f t="shared" si="6"/>
        <v>0.05940972222222222</v>
      </c>
      <c r="M13" s="22">
        <f t="shared" si="7"/>
        <v>12</v>
      </c>
      <c r="N13" s="23">
        <f t="shared" si="8"/>
        <v>0.008611111111111104</v>
      </c>
    </row>
    <row r="14" spans="1:16" ht="15">
      <c r="A14" s="13">
        <v>36</v>
      </c>
      <c r="B14" s="44" t="s">
        <v>24</v>
      </c>
      <c r="C14" s="15">
        <v>0.008564814814814815</v>
      </c>
      <c r="D14" s="16">
        <v>0.04953703703703704</v>
      </c>
      <c r="E14" s="16">
        <v>0.061111111111111116</v>
      </c>
      <c r="F14" s="17">
        <f t="shared" si="0"/>
        <v>0.008564814814814815</v>
      </c>
      <c r="G14" s="18">
        <f t="shared" si="1"/>
        <v>24</v>
      </c>
      <c r="H14" s="19">
        <f t="shared" si="2"/>
        <v>0.04097222222222222</v>
      </c>
      <c r="I14" s="18">
        <f t="shared" si="3"/>
        <v>16</v>
      </c>
      <c r="J14" s="19">
        <f t="shared" si="4"/>
        <v>0.011574074074074077</v>
      </c>
      <c r="K14" s="20">
        <f t="shared" si="5"/>
        <v>5</v>
      </c>
      <c r="L14" s="21">
        <f t="shared" si="6"/>
        <v>0.061111111111111116</v>
      </c>
      <c r="M14" s="22">
        <f t="shared" si="7"/>
        <v>13</v>
      </c>
      <c r="N14" s="23">
        <f t="shared" si="8"/>
        <v>0.010312500000000002</v>
      </c>
      <c r="P14" s="51"/>
    </row>
    <row r="15" spans="1:16" ht="15">
      <c r="A15" s="13">
        <v>12</v>
      </c>
      <c r="B15" s="24" t="s">
        <v>25</v>
      </c>
      <c r="C15" s="15">
        <v>0.006851851851851852</v>
      </c>
      <c r="D15" s="16">
        <v>0.047245370370370375</v>
      </c>
      <c r="E15" s="16">
        <v>0.06150462962962963</v>
      </c>
      <c r="F15" s="17">
        <f t="shared" si="0"/>
        <v>0.006851851851851852</v>
      </c>
      <c r="G15" s="18">
        <f t="shared" si="1"/>
        <v>9</v>
      </c>
      <c r="H15" s="19">
        <f t="shared" si="2"/>
        <v>0.04039351851851852</v>
      </c>
      <c r="I15" s="18">
        <f t="shared" si="3"/>
        <v>14</v>
      </c>
      <c r="J15" s="19">
        <f t="shared" si="4"/>
        <v>0.014259259259259256</v>
      </c>
      <c r="K15" s="20">
        <f t="shared" si="5"/>
        <v>24</v>
      </c>
      <c r="L15" s="21">
        <f t="shared" si="6"/>
        <v>0.06150462962962963</v>
      </c>
      <c r="M15" s="22">
        <f t="shared" si="7"/>
        <v>14</v>
      </c>
      <c r="N15" s="23">
        <f t="shared" si="8"/>
        <v>0.010706018518518517</v>
      </c>
      <c r="P15" s="51"/>
    </row>
    <row r="16" spans="1:16" ht="15">
      <c r="A16" s="13">
        <v>16</v>
      </c>
      <c r="B16" s="35" t="s">
        <v>26</v>
      </c>
      <c r="C16" s="15">
        <v>0.008391203703703705</v>
      </c>
      <c r="D16" s="16">
        <v>0.04918981481481482</v>
      </c>
      <c r="E16" s="16">
        <v>0.06181712962962963</v>
      </c>
      <c r="F16" s="17">
        <f t="shared" si="0"/>
        <v>0.008391203703703705</v>
      </c>
      <c r="G16" s="18">
        <f t="shared" si="1"/>
        <v>21</v>
      </c>
      <c r="H16" s="19">
        <f t="shared" si="2"/>
        <v>0.04079861111111111</v>
      </c>
      <c r="I16" s="18">
        <f t="shared" si="3"/>
        <v>15</v>
      </c>
      <c r="J16" s="19">
        <f t="shared" si="4"/>
        <v>0.012627314814814813</v>
      </c>
      <c r="K16" s="20">
        <f t="shared" si="5"/>
        <v>13</v>
      </c>
      <c r="L16" s="21">
        <f t="shared" si="6"/>
        <v>0.06181712962962963</v>
      </c>
      <c r="M16" s="22">
        <f t="shared" si="7"/>
        <v>15</v>
      </c>
      <c r="N16" s="23">
        <f t="shared" si="8"/>
        <v>0.011018518518518518</v>
      </c>
      <c r="P16" s="51"/>
    </row>
    <row r="17" spans="1:14" ht="15">
      <c r="A17" s="13">
        <v>3</v>
      </c>
      <c r="B17" s="52" t="s">
        <v>27</v>
      </c>
      <c r="C17" s="53">
        <v>0.00625</v>
      </c>
      <c r="D17" s="54">
        <v>0.04800925925925926</v>
      </c>
      <c r="E17" s="54">
        <v>0.06275462962962963</v>
      </c>
      <c r="F17" s="55">
        <f t="shared" si="0"/>
        <v>0.00625</v>
      </c>
      <c r="G17" s="56">
        <f t="shared" si="1"/>
        <v>4</v>
      </c>
      <c r="H17" s="57">
        <f t="shared" si="2"/>
        <v>0.04175925925925926</v>
      </c>
      <c r="I17" s="56">
        <f t="shared" si="3"/>
        <v>18</v>
      </c>
      <c r="J17" s="57">
        <f t="shared" si="4"/>
        <v>0.014745370370370374</v>
      </c>
      <c r="K17" s="58">
        <f t="shared" si="5"/>
        <v>27</v>
      </c>
      <c r="L17" s="32">
        <f t="shared" si="6"/>
        <v>0.06275462962962963</v>
      </c>
      <c r="M17" s="33">
        <f t="shared" si="7"/>
        <v>16</v>
      </c>
      <c r="N17" s="59">
        <f t="shared" si="8"/>
        <v>0.011956018518518519</v>
      </c>
    </row>
    <row r="18" spans="1:14" ht="15" thickBot="1">
      <c r="A18" s="13">
        <v>7</v>
      </c>
      <c r="B18" s="60" t="s">
        <v>28</v>
      </c>
      <c r="C18" s="15">
        <v>0.009884259259259258</v>
      </c>
      <c r="D18" s="16">
        <v>0.049166666666666664</v>
      </c>
      <c r="E18" s="16">
        <v>0.06325231481481482</v>
      </c>
      <c r="F18" s="17">
        <f t="shared" si="0"/>
        <v>0.009884259259259258</v>
      </c>
      <c r="G18" s="18">
        <f t="shared" si="1"/>
        <v>39</v>
      </c>
      <c r="H18" s="19">
        <f t="shared" si="2"/>
        <v>0.039282407407407405</v>
      </c>
      <c r="I18" s="18">
        <f t="shared" si="3"/>
        <v>12</v>
      </c>
      <c r="J18" s="19">
        <f t="shared" si="4"/>
        <v>0.014085648148148153</v>
      </c>
      <c r="K18" s="20">
        <f t="shared" si="5"/>
        <v>22</v>
      </c>
      <c r="L18" s="21">
        <f t="shared" si="6"/>
        <v>0.06325231481481482</v>
      </c>
      <c r="M18" s="22">
        <f t="shared" si="7"/>
        <v>17</v>
      </c>
      <c r="N18" s="23">
        <f t="shared" si="8"/>
        <v>0.012453703703703703</v>
      </c>
    </row>
    <row r="19" spans="1:14" ht="14.25">
      <c r="A19" s="13">
        <v>52</v>
      </c>
      <c r="B19" s="61" t="s">
        <v>29</v>
      </c>
      <c r="C19" s="15">
        <v>0.00849537037037037</v>
      </c>
      <c r="D19" s="16">
        <v>0.05140046296296297</v>
      </c>
      <c r="E19" s="16">
        <v>0.06398148148148149</v>
      </c>
      <c r="F19" s="17">
        <f t="shared" si="0"/>
        <v>0.00849537037037037</v>
      </c>
      <c r="G19" s="18">
        <f t="shared" si="1"/>
        <v>23</v>
      </c>
      <c r="H19" s="19">
        <f t="shared" si="2"/>
        <v>0.0429050925925926</v>
      </c>
      <c r="I19" s="18">
        <f t="shared" si="3"/>
        <v>21</v>
      </c>
      <c r="J19" s="19">
        <f t="shared" si="4"/>
        <v>0.01258101851851852</v>
      </c>
      <c r="K19" s="20">
        <f t="shared" si="5"/>
        <v>11</v>
      </c>
      <c r="L19" s="21">
        <f t="shared" si="6"/>
        <v>0.06398148148148149</v>
      </c>
      <c r="M19" s="22">
        <f t="shared" si="7"/>
        <v>18</v>
      </c>
      <c r="N19" s="23">
        <f t="shared" si="8"/>
        <v>0.013182870370370373</v>
      </c>
    </row>
    <row r="20" spans="1:14" ht="15">
      <c r="A20" s="13">
        <v>22</v>
      </c>
      <c r="B20" s="52" t="s">
        <v>30</v>
      </c>
      <c r="C20" s="53">
        <v>0.008472222222222221</v>
      </c>
      <c r="D20" s="54">
        <v>0.0519212962962963</v>
      </c>
      <c r="E20" s="54">
        <v>0.06501157407407408</v>
      </c>
      <c r="F20" s="55">
        <f t="shared" si="0"/>
        <v>0.008472222222222221</v>
      </c>
      <c r="G20" s="56">
        <f t="shared" si="1"/>
        <v>22</v>
      </c>
      <c r="H20" s="57">
        <f t="shared" si="2"/>
        <v>0.04344907407407408</v>
      </c>
      <c r="I20" s="56">
        <f t="shared" si="3"/>
        <v>24</v>
      </c>
      <c r="J20" s="57">
        <f t="shared" si="4"/>
        <v>0.013090277777777784</v>
      </c>
      <c r="K20" s="58">
        <f t="shared" si="5"/>
        <v>19</v>
      </c>
      <c r="L20" s="32">
        <f t="shared" si="6"/>
        <v>0.06501157407407408</v>
      </c>
      <c r="M20" s="33">
        <f t="shared" si="7"/>
        <v>19</v>
      </c>
      <c r="N20" s="59">
        <f t="shared" si="8"/>
        <v>0.014212962962962969</v>
      </c>
    </row>
    <row r="21" spans="1:14" ht="16.5" customHeight="1">
      <c r="A21" s="13">
        <v>35</v>
      </c>
      <c r="B21" s="62" t="s">
        <v>31</v>
      </c>
      <c r="C21" s="15">
        <v>0.008206018518518519</v>
      </c>
      <c r="D21" s="16">
        <v>0.05306712962962964</v>
      </c>
      <c r="E21" s="16">
        <v>0.06524305555555555</v>
      </c>
      <c r="F21" s="17">
        <f t="shared" si="0"/>
        <v>0.008206018518518519</v>
      </c>
      <c r="G21" s="18">
        <f t="shared" si="1"/>
        <v>19</v>
      </c>
      <c r="H21" s="19">
        <f t="shared" si="2"/>
        <v>0.044861111111111115</v>
      </c>
      <c r="I21" s="18">
        <f t="shared" si="3"/>
        <v>26</v>
      </c>
      <c r="J21" s="19">
        <f t="shared" si="4"/>
        <v>0.012175925925925916</v>
      </c>
      <c r="K21" s="20">
        <f t="shared" si="5"/>
        <v>8</v>
      </c>
      <c r="L21" s="21">
        <f t="shared" si="6"/>
        <v>0.06524305555555554</v>
      </c>
      <c r="M21" s="22">
        <f t="shared" si="7"/>
        <v>20</v>
      </c>
      <c r="N21" s="23">
        <f t="shared" si="8"/>
        <v>0.014444444444444426</v>
      </c>
    </row>
    <row r="22" spans="1:14" ht="15">
      <c r="A22" s="13">
        <v>29</v>
      </c>
      <c r="B22" s="63" t="s">
        <v>32</v>
      </c>
      <c r="C22" s="53">
        <v>0.008564814814814815</v>
      </c>
      <c r="D22" s="54">
        <v>0.0519212962962963</v>
      </c>
      <c r="E22" s="54">
        <v>0.06525462962962963</v>
      </c>
      <c r="F22" s="55">
        <f t="shared" si="0"/>
        <v>0.008564814814814815</v>
      </c>
      <c r="G22" s="56">
        <f t="shared" si="1"/>
        <v>24</v>
      </c>
      <c r="H22" s="57">
        <f t="shared" si="2"/>
        <v>0.04335648148148148</v>
      </c>
      <c r="I22" s="56">
        <f t="shared" si="3"/>
        <v>23</v>
      </c>
      <c r="J22" s="57">
        <f t="shared" si="4"/>
        <v>0.013333333333333336</v>
      </c>
      <c r="K22" s="58">
        <f t="shared" si="5"/>
        <v>20</v>
      </c>
      <c r="L22" s="32">
        <f t="shared" si="6"/>
        <v>0.06525462962962963</v>
      </c>
      <c r="M22" s="33">
        <f t="shared" si="7"/>
        <v>21</v>
      </c>
      <c r="N22" s="59">
        <f t="shared" si="8"/>
        <v>0.01445601851851852</v>
      </c>
    </row>
    <row r="23" spans="1:14" ht="15">
      <c r="A23" s="13">
        <v>51</v>
      </c>
      <c r="B23" s="64" t="s">
        <v>33</v>
      </c>
      <c r="C23" s="15">
        <v>0.009525462962962963</v>
      </c>
      <c r="D23" s="16">
        <v>0.05233796296296297</v>
      </c>
      <c r="E23" s="16">
        <v>0.06542824074074073</v>
      </c>
      <c r="F23" s="17">
        <f t="shared" si="0"/>
        <v>0.009525462962962963</v>
      </c>
      <c r="G23" s="18">
        <f t="shared" si="1"/>
        <v>33</v>
      </c>
      <c r="H23" s="19">
        <f t="shared" si="2"/>
        <v>0.0428125</v>
      </c>
      <c r="I23" s="18">
        <f t="shared" si="3"/>
        <v>20</v>
      </c>
      <c r="J23" s="19">
        <f t="shared" si="4"/>
        <v>0.013090277777777763</v>
      </c>
      <c r="K23" s="20">
        <f t="shared" si="5"/>
        <v>18</v>
      </c>
      <c r="L23" s="21">
        <f t="shared" si="6"/>
        <v>0.06542824074074073</v>
      </c>
      <c r="M23" s="22">
        <f t="shared" si="7"/>
        <v>22</v>
      </c>
      <c r="N23" s="23">
        <f t="shared" si="8"/>
        <v>0.014629629629629617</v>
      </c>
    </row>
    <row r="24" spans="1:14" ht="15">
      <c r="A24" s="13">
        <v>2</v>
      </c>
      <c r="B24" s="44" t="s">
        <v>34</v>
      </c>
      <c r="C24" s="15">
        <v>0.006898148148148149</v>
      </c>
      <c r="D24" s="16">
        <v>0.05243055555555556</v>
      </c>
      <c r="E24" s="16">
        <v>0.06721064814814814</v>
      </c>
      <c r="F24" s="17">
        <f t="shared" si="0"/>
        <v>0.006898148148148149</v>
      </c>
      <c r="G24" s="18">
        <f t="shared" si="1"/>
        <v>10</v>
      </c>
      <c r="H24" s="19">
        <f t="shared" si="2"/>
        <v>0.04553240740740741</v>
      </c>
      <c r="I24" s="18">
        <f t="shared" si="3"/>
        <v>27</v>
      </c>
      <c r="J24" s="19">
        <f t="shared" si="4"/>
        <v>0.014780092592592588</v>
      </c>
      <c r="K24" s="20">
        <f t="shared" si="5"/>
        <v>30</v>
      </c>
      <c r="L24" s="21">
        <f t="shared" si="6"/>
        <v>0.06721064814814814</v>
      </c>
      <c r="M24" s="22">
        <f t="shared" si="7"/>
        <v>23</v>
      </c>
      <c r="N24" s="23">
        <f t="shared" si="8"/>
        <v>0.01641203703703703</v>
      </c>
    </row>
    <row r="25" spans="1:14" ht="15">
      <c r="A25" s="13">
        <v>43</v>
      </c>
      <c r="B25" s="64" t="s">
        <v>35</v>
      </c>
      <c r="C25" s="15">
        <v>0.008564814814814815</v>
      </c>
      <c r="D25" s="16">
        <v>0.05167824074074074</v>
      </c>
      <c r="E25" s="16">
        <v>0.06744212962962963</v>
      </c>
      <c r="F25" s="17">
        <f t="shared" si="0"/>
        <v>0.008564814814814815</v>
      </c>
      <c r="G25" s="18">
        <f t="shared" si="1"/>
        <v>24</v>
      </c>
      <c r="H25" s="19">
        <f t="shared" si="2"/>
        <v>0.04311342592592592</v>
      </c>
      <c r="I25" s="18">
        <f t="shared" si="3"/>
        <v>22</v>
      </c>
      <c r="J25" s="19">
        <f t="shared" si="4"/>
        <v>0.01576388888888889</v>
      </c>
      <c r="K25" s="20">
        <f t="shared" si="5"/>
        <v>39</v>
      </c>
      <c r="L25" s="21">
        <f t="shared" si="6"/>
        <v>0.06744212962962963</v>
      </c>
      <c r="M25" s="22">
        <f t="shared" si="7"/>
        <v>24</v>
      </c>
      <c r="N25" s="23">
        <f t="shared" si="8"/>
        <v>0.016643518518518516</v>
      </c>
    </row>
    <row r="26" spans="1:14" ht="15">
      <c r="A26" s="13">
        <v>25</v>
      </c>
      <c r="B26" s="44" t="s">
        <v>36</v>
      </c>
      <c r="C26" s="15">
        <v>0.009768518518518518</v>
      </c>
      <c r="D26" s="16">
        <v>0.05244212962962963</v>
      </c>
      <c r="E26" s="16">
        <v>0.06756944444444445</v>
      </c>
      <c r="F26" s="17">
        <f t="shared" si="0"/>
        <v>0.009768518518518518</v>
      </c>
      <c r="G26" s="18">
        <f t="shared" si="1"/>
        <v>38</v>
      </c>
      <c r="H26" s="19">
        <f t="shared" si="2"/>
        <v>0.042673611111111114</v>
      </c>
      <c r="I26" s="18">
        <f t="shared" si="3"/>
        <v>19</v>
      </c>
      <c r="J26" s="19">
        <f t="shared" si="4"/>
        <v>0.015127314814814816</v>
      </c>
      <c r="K26" s="20">
        <f t="shared" si="5"/>
        <v>33</v>
      </c>
      <c r="L26" s="21">
        <f t="shared" si="6"/>
        <v>0.06756944444444445</v>
      </c>
      <c r="M26" s="22">
        <f t="shared" si="7"/>
        <v>25</v>
      </c>
      <c r="N26" s="23">
        <f t="shared" si="8"/>
        <v>0.016770833333333332</v>
      </c>
    </row>
    <row r="27" spans="1:14" ht="15">
      <c r="A27" s="13">
        <v>39</v>
      </c>
      <c r="B27" s="62" t="s">
        <v>37</v>
      </c>
      <c r="C27" s="15">
        <v>0.007361111111111111</v>
      </c>
      <c r="D27" s="16">
        <v>0.05335648148148148</v>
      </c>
      <c r="E27" s="16">
        <v>0.06842592592592593</v>
      </c>
      <c r="F27" s="17">
        <f t="shared" si="0"/>
        <v>0.007361111111111111</v>
      </c>
      <c r="G27" s="18">
        <f t="shared" si="1"/>
        <v>13</v>
      </c>
      <c r="H27" s="19">
        <f t="shared" si="2"/>
        <v>0.04599537037037037</v>
      </c>
      <c r="I27" s="18">
        <f t="shared" si="3"/>
        <v>28</v>
      </c>
      <c r="J27" s="19">
        <f t="shared" si="4"/>
        <v>0.015069444444444455</v>
      </c>
      <c r="K27" s="20">
        <f t="shared" si="5"/>
        <v>32</v>
      </c>
      <c r="L27" s="21">
        <f t="shared" si="6"/>
        <v>0.06842592592592593</v>
      </c>
      <c r="M27" s="22">
        <f t="shared" si="7"/>
        <v>26</v>
      </c>
      <c r="N27" s="23">
        <f t="shared" si="8"/>
        <v>0.017627314814814818</v>
      </c>
    </row>
    <row r="28" spans="1:14" ht="15">
      <c r="A28" s="13">
        <v>20</v>
      </c>
      <c r="B28" s="65" t="s">
        <v>38</v>
      </c>
      <c r="C28" s="15">
        <v>0.008564814814814815</v>
      </c>
      <c r="D28" s="16">
        <v>0.05509259259259259</v>
      </c>
      <c r="E28" s="16">
        <v>0.06984953703703704</v>
      </c>
      <c r="F28" s="17">
        <f t="shared" si="0"/>
        <v>0.008564814814814815</v>
      </c>
      <c r="G28" s="18">
        <f t="shared" si="1"/>
        <v>24</v>
      </c>
      <c r="H28" s="19">
        <f t="shared" si="2"/>
        <v>0.04652777777777777</v>
      </c>
      <c r="I28" s="18">
        <f t="shared" si="3"/>
        <v>29</v>
      </c>
      <c r="J28" s="19">
        <f t="shared" si="4"/>
        <v>0.014756944444444454</v>
      </c>
      <c r="K28" s="20">
        <f t="shared" si="5"/>
        <v>28</v>
      </c>
      <c r="L28" s="21">
        <f t="shared" si="6"/>
        <v>0.06984953703703704</v>
      </c>
      <c r="M28" s="22">
        <f t="shared" si="7"/>
        <v>27</v>
      </c>
      <c r="N28" s="23">
        <f t="shared" si="8"/>
        <v>0.01905092592592593</v>
      </c>
    </row>
    <row r="29" spans="1:14" ht="15">
      <c r="A29" s="13">
        <v>18</v>
      </c>
      <c r="B29" s="50" t="s">
        <v>39</v>
      </c>
      <c r="C29" s="15">
        <v>0.008148148148148147</v>
      </c>
      <c r="D29" s="16">
        <v>0.05509259259259259</v>
      </c>
      <c r="E29" s="16">
        <v>0.06986111111111111</v>
      </c>
      <c r="F29" s="17">
        <f t="shared" si="0"/>
        <v>0.008148148148148147</v>
      </c>
      <c r="G29" s="18">
        <f t="shared" si="1"/>
        <v>18</v>
      </c>
      <c r="H29" s="19">
        <f t="shared" si="2"/>
        <v>0.04694444444444444</v>
      </c>
      <c r="I29" s="18">
        <f t="shared" si="3"/>
        <v>31</v>
      </c>
      <c r="J29" s="19">
        <f t="shared" si="4"/>
        <v>0.014768518518518521</v>
      </c>
      <c r="K29" s="20">
        <f t="shared" si="5"/>
        <v>29</v>
      </c>
      <c r="L29" s="21">
        <f t="shared" si="6"/>
        <v>0.06986111111111111</v>
      </c>
      <c r="M29" s="22">
        <f t="shared" si="7"/>
        <v>28</v>
      </c>
      <c r="N29" s="23">
        <f t="shared" si="8"/>
        <v>0.019062499999999996</v>
      </c>
    </row>
    <row r="30" spans="1:14" ht="15">
      <c r="A30" s="13">
        <v>42</v>
      </c>
      <c r="B30" s="64" t="s">
        <v>40</v>
      </c>
      <c r="C30" s="15">
        <v>0.011087962962962964</v>
      </c>
      <c r="D30" s="16">
        <v>0.05576388888888889</v>
      </c>
      <c r="E30" s="16">
        <v>0.07046296296296296</v>
      </c>
      <c r="F30" s="17">
        <f t="shared" si="0"/>
        <v>0.011087962962962964</v>
      </c>
      <c r="G30" s="18">
        <f t="shared" si="1"/>
        <v>48</v>
      </c>
      <c r="H30" s="19">
        <f t="shared" si="2"/>
        <v>0.044675925925925924</v>
      </c>
      <c r="I30" s="18">
        <f t="shared" si="3"/>
        <v>25</v>
      </c>
      <c r="J30" s="19">
        <f t="shared" si="4"/>
        <v>0.014699074074074073</v>
      </c>
      <c r="K30" s="20">
        <f t="shared" si="5"/>
        <v>26</v>
      </c>
      <c r="L30" s="21">
        <f t="shared" si="6"/>
        <v>0.07046296296296296</v>
      </c>
      <c r="M30" s="22">
        <f t="shared" si="7"/>
        <v>29</v>
      </c>
      <c r="N30" s="23">
        <f t="shared" si="8"/>
        <v>0.01966435185185185</v>
      </c>
    </row>
    <row r="31" spans="1:14" ht="15">
      <c r="A31" s="13">
        <v>6</v>
      </c>
      <c r="B31" s="66" t="s">
        <v>41</v>
      </c>
      <c r="C31" s="15">
        <v>0.0077314814814814815</v>
      </c>
      <c r="D31" s="16">
        <v>0.05560185185185185</v>
      </c>
      <c r="E31" s="16">
        <v>0.07086805555555555</v>
      </c>
      <c r="F31" s="17">
        <f t="shared" si="0"/>
        <v>0.0077314814814814815</v>
      </c>
      <c r="G31" s="18">
        <f t="shared" si="1"/>
        <v>16</v>
      </c>
      <c r="H31" s="19">
        <f t="shared" si="2"/>
        <v>0.04787037037037037</v>
      </c>
      <c r="I31" s="18">
        <f t="shared" si="3"/>
        <v>34</v>
      </c>
      <c r="J31" s="19">
        <f t="shared" si="4"/>
        <v>0.015266203703703699</v>
      </c>
      <c r="K31" s="20">
        <f t="shared" si="5"/>
        <v>35</v>
      </c>
      <c r="L31" s="21">
        <f t="shared" si="6"/>
        <v>0.07086805555555555</v>
      </c>
      <c r="M31" s="22">
        <f t="shared" si="7"/>
        <v>30</v>
      </c>
      <c r="N31" s="23">
        <f t="shared" si="8"/>
        <v>0.02006944444444443</v>
      </c>
    </row>
    <row r="32" spans="1:14" ht="15.75" thickBot="1">
      <c r="A32" s="13">
        <v>10</v>
      </c>
      <c r="B32" s="24" t="s">
        <v>42</v>
      </c>
      <c r="C32" s="15">
        <v>0.010081018518518519</v>
      </c>
      <c r="D32" s="16">
        <v>0.058645833333333335</v>
      </c>
      <c r="E32" s="16">
        <v>0.07122685185185186</v>
      </c>
      <c r="F32" s="17">
        <f t="shared" si="0"/>
        <v>0.010081018518518519</v>
      </c>
      <c r="G32" s="18">
        <f t="shared" si="1"/>
        <v>41</v>
      </c>
      <c r="H32" s="19">
        <f t="shared" si="2"/>
        <v>0.04856481481481482</v>
      </c>
      <c r="I32" s="18">
        <f t="shared" si="3"/>
        <v>35</v>
      </c>
      <c r="J32" s="19">
        <f t="shared" si="4"/>
        <v>0.012581018518518526</v>
      </c>
      <c r="K32" s="20">
        <f t="shared" si="5"/>
        <v>12</v>
      </c>
      <c r="L32" s="21">
        <f t="shared" si="6"/>
        <v>0.07122685185185186</v>
      </c>
      <c r="M32" s="22">
        <f t="shared" si="7"/>
        <v>31</v>
      </c>
      <c r="N32" s="23">
        <f t="shared" si="8"/>
        <v>0.020428240740740747</v>
      </c>
    </row>
    <row r="33" spans="1:14" ht="27.75" thickBot="1" thickTop="1">
      <c r="A33" s="1" t="s">
        <v>0</v>
      </c>
      <c r="B33" s="2" t="s">
        <v>1</v>
      </c>
      <c r="C33" s="3" t="s">
        <v>2</v>
      </c>
      <c r="D33" s="4" t="s">
        <v>3</v>
      </c>
      <c r="E33" s="5" t="s">
        <v>4</v>
      </c>
      <c r="F33" s="6" t="s">
        <v>5</v>
      </c>
      <c r="G33" s="7" t="s">
        <v>6</v>
      </c>
      <c r="H33" s="8" t="s">
        <v>7</v>
      </c>
      <c r="I33" s="7" t="s">
        <v>6</v>
      </c>
      <c r="J33" s="8" t="s">
        <v>8</v>
      </c>
      <c r="K33" s="9" t="s">
        <v>6</v>
      </c>
      <c r="L33" s="10" t="s">
        <v>9</v>
      </c>
      <c r="M33" s="11" t="s">
        <v>10</v>
      </c>
      <c r="N33" s="12" t="s">
        <v>11</v>
      </c>
    </row>
    <row r="34" spans="1:14" ht="14.25">
      <c r="A34" s="13">
        <v>34</v>
      </c>
      <c r="B34" s="61" t="s">
        <v>43</v>
      </c>
      <c r="C34" s="15">
        <v>0.006817129629629629</v>
      </c>
      <c r="D34" s="16">
        <v>0.053599537037037036</v>
      </c>
      <c r="E34" s="16">
        <v>0.07129629629629629</v>
      </c>
      <c r="F34" s="17">
        <f aca="true" t="shared" si="9" ref="F34:F54">IF(OR(C34="",C34&lt;=0),"",C34)</f>
        <v>0.006817129629629629</v>
      </c>
      <c r="G34" s="18">
        <f aca="true" t="shared" si="10" ref="G34:G54">IF(F34="","",RANK(F34,F$1:F$31976,1))</f>
        <v>7</v>
      </c>
      <c r="H34" s="19">
        <f aca="true" t="shared" si="11" ref="H34:H54">IF(OR(D34="",D34&lt;=0),"",D34-C34)</f>
        <v>0.046782407407407404</v>
      </c>
      <c r="I34" s="18">
        <f aca="true" t="shared" si="12" ref="I34:I54">IF(H34="","",RANK(H34,H$1:H$31976,1))</f>
        <v>30</v>
      </c>
      <c r="J34" s="19">
        <f aca="true" t="shared" si="13" ref="J34:J54">IF(OR(E34="",E34&lt;=0),"",E34-D34)</f>
        <v>0.017696759259259252</v>
      </c>
      <c r="K34" s="20">
        <f aca="true" t="shared" si="14" ref="K34:K54">IF(J34="","",RANK(J34,J$1:J$31976,1))</f>
        <v>44</v>
      </c>
      <c r="L34" s="21">
        <f aca="true" t="shared" si="15" ref="L34:L54">IF(OR(F34="",H34="",J34=""),"",SUM(F34,H34,J34))</f>
        <v>0.07129629629629629</v>
      </c>
      <c r="M34" s="22">
        <f aca="true" t="shared" si="16" ref="M34:M54">IF(L34="","",RANK(L34,L$1:L$31976,1))</f>
        <v>32</v>
      </c>
      <c r="N34" s="23">
        <f aca="true" t="shared" si="17" ref="N34:N51">IF(L34="","",L34-MIN(L$1:L$31976))</f>
        <v>0.020497685185185174</v>
      </c>
    </row>
    <row r="35" spans="1:14" ht="15">
      <c r="A35" s="67">
        <v>26</v>
      </c>
      <c r="B35" s="68" t="s">
        <v>44</v>
      </c>
      <c r="C35" s="15">
        <v>0.009525462962962963</v>
      </c>
      <c r="D35" s="16">
        <v>0.05699074074074074</v>
      </c>
      <c r="E35" s="16">
        <v>0.07459490740740742</v>
      </c>
      <c r="F35" s="17">
        <f t="shared" si="9"/>
        <v>0.009525462962962963</v>
      </c>
      <c r="G35" s="18">
        <f t="shared" si="10"/>
        <v>33</v>
      </c>
      <c r="H35" s="19">
        <f t="shared" si="11"/>
        <v>0.04746527777777777</v>
      </c>
      <c r="I35" s="18">
        <f t="shared" si="12"/>
        <v>32</v>
      </c>
      <c r="J35" s="19">
        <f t="shared" si="13"/>
        <v>0.017604166666666678</v>
      </c>
      <c r="K35" s="20">
        <f t="shared" si="14"/>
        <v>43</v>
      </c>
      <c r="L35" s="21">
        <f t="shared" si="15"/>
        <v>0.07459490740740742</v>
      </c>
      <c r="M35" s="22">
        <f t="shared" si="16"/>
        <v>33</v>
      </c>
      <c r="N35" s="23">
        <f t="shared" si="17"/>
        <v>0.0237962962962963</v>
      </c>
    </row>
    <row r="36" spans="1:14" ht="16.5" customHeight="1">
      <c r="A36" s="67">
        <v>50</v>
      </c>
      <c r="B36" s="68" t="s">
        <v>45</v>
      </c>
      <c r="C36" s="15">
        <v>0.010219907407407408</v>
      </c>
      <c r="D36" s="16">
        <v>0.05771990740740741</v>
      </c>
      <c r="E36" s="16">
        <v>0.07459490740740742</v>
      </c>
      <c r="F36" s="17">
        <f t="shared" si="9"/>
        <v>0.010219907407407408</v>
      </c>
      <c r="G36" s="18">
        <f t="shared" si="10"/>
        <v>42</v>
      </c>
      <c r="H36" s="19">
        <f t="shared" si="11"/>
        <v>0.0475</v>
      </c>
      <c r="I36" s="18">
        <f t="shared" si="12"/>
        <v>33</v>
      </c>
      <c r="J36" s="19">
        <f t="shared" si="13"/>
        <v>0.016875000000000008</v>
      </c>
      <c r="K36" s="20">
        <f t="shared" si="14"/>
        <v>41</v>
      </c>
      <c r="L36" s="21">
        <f t="shared" si="15"/>
        <v>0.07459490740740742</v>
      </c>
      <c r="M36" s="22">
        <f t="shared" si="16"/>
        <v>33</v>
      </c>
      <c r="N36" s="23">
        <f t="shared" si="17"/>
        <v>0.0237962962962963</v>
      </c>
    </row>
    <row r="37" spans="1:14" ht="15">
      <c r="A37" s="67">
        <v>23</v>
      </c>
      <c r="B37" s="44" t="s">
        <v>46</v>
      </c>
      <c r="C37" s="15">
        <v>0.011030092592592591</v>
      </c>
      <c r="D37" s="16">
        <v>0.06278935185185185</v>
      </c>
      <c r="E37" s="16">
        <v>0.07564814814814814</v>
      </c>
      <c r="F37" s="17">
        <f t="shared" si="9"/>
        <v>0.011030092592592591</v>
      </c>
      <c r="G37" s="18">
        <f t="shared" si="10"/>
        <v>47</v>
      </c>
      <c r="H37" s="19">
        <f t="shared" si="11"/>
        <v>0.051759259259259255</v>
      </c>
      <c r="I37" s="18">
        <f t="shared" si="12"/>
        <v>38</v>
      </c>
      <c r="J37" s="19">
        <f t="shared" si="13"/>
        <v>0.012858796296296299</v>
      </c>
      <c r="K37" s="20">
        <f t="shared" si="14"/>
        <v>16</v>
      </c>
      <c r="L37" s="21">
        <f t="shared" si="15"/>
        <v>0.07564814814814814</v>
      </c>
      <c r="M37" s="22">
        <f t="shared" si="16"/>
        <v>35</v>
      </c>
      <c r="N37" s="23">
        <f t="shared" si="17"/>
        <v>0.02484953703703703</v>
      </c>
    </row>
    <row r="38" spans="1:14" ht="15">
      <c r="A38" s="67">
        <v>32</v>
      </c>
      <c r="B38" s="44" t="s">
        <v>47</v>
      </c>
      <c r="C38" s="15">
        <v>0.010752314814814814</v>
      </c>
      <c r="D38" s="16">
        <v>0.05931712962962963</v>
      </c>
      <c r="E38" s="16">
        <v>0.07586805555555555</v>
      </c>
      <c r="F38" s="17">
        <f t="shared" si="9"/>
        <v>0.010752314814814814</v>
      </c>
      <c r="G38" s="18">
        <f t="shared" si="10"/>
        <v>45</v>
      </c>
      <c r="H38" s="19">
        <f t="shared" si="11"/>
        <v>0.04856481481481482</v>
      </c>
      <c r="I38" s="18">
        <f t="shared" si="12"/>
        <v>35</v>
      </c>
      <c r="J38" s="19">
        <f t="shared" si="13"/>
        <v>0.01655092592592592</v>
      </c>
      <c r="K38" s="20">
        <f t="shared" si="14"/>
        <v>40</v>
      </c>
      <c r="L38" s="21">
        <f t="shared" si="15"/>
        <v>0.07586805555555555</v>
      </c>
      <c r="M38" s="22">
        <f t="shared" si="16"/>
        <v>36</v>
      </c>
      <c r="N38" s="23">
        <f t="shared" si="17"/>
        <v>0.025069444444444436</v>
      </c>
    </row>
    <row r="39" spans="1:14" ht="15">
      <c r="A39" s="67">
        <v>46</v>
      </c>
      <c r="B39" s="64" t="s">
        <v>48</v>
      </c>
      <c r="C39" s="69">
        <v>0.008912037037037038</v>
      </c>
      <c r="D39" s="70">
        <v>0.061643518518518514</v>
      </c>
      <c r="E39" s="70">
        <v>0.07644675925925926</v>
      </c>
      <c r="F39" s="17">
        <f t="shared" si="9"/>
        <v>0.008912037037037038</v>
      </c>
      <c r="G39" s="18">
        <f t="shared" si="10"/>
        <v>30</v>
      </c>
      <c r="H39" s="19">
        <f t="shared" si="11"/>
        <v>0.052731481481481476</v>
      </c>
      <c r="I39" s="18">
        <f t="shared" si="12"/>
        <v>40</v>
      </c>
      <c r="J39" s="19">
        <f t="shared" si="13"/>
        <v>0.014803240740740742</v>
      </c>
      <c r="K39" s="20">
        <f t="shared" si="14"/>
        <v>31</v>
      </c>
      <c r="L39" s="21">
        <f t="shared" si="15"/>
        <v>0.07644675925925926</v>
      </c>
      <c r="M39" s="22">
        <f t="shared" si="16"/>
        <v>37</v>
      </c>
      <c r="N39" s="23">
        <f t="shared" si="17"/>
        <v>0.025648148148148142</v>
      </c>
    </row>
    <row r="40" spans="1:14" ht="15">
      <c r="A40" s="71">
        <v>24</v>
      </c>
      <c r="B40" s="72" t="s">
        <v>49</v>
      </c>
      <c r="C40" s="73">
        <v>0.010706018518518517</v>
      </c>
      <c r="D40" s="74">
        <v>0.05244212962962963</v>
      </c>
      <c r="E40" s="74">
        <v>0.07645833333333334</v>
      </c>
      <c r="F40" s="55">
        <f t="shared" si="9"/>
        <v>0.010706018518518517</v>
      </c>
      <c r="G40" s="56">
        <f t="shared" si="10"/>
        <v>44</v>
      </c>
      <c r="H40" s="57">
        <f t="shared" si="11"/>
        <v>0.04173611111111111</v>
      </c>
      <c r="I40" s="56">
        <f t="shared" si="12"/>
        <v>17</v>
      </c>
      <c r="J40" s="57">
        <f t="shared" si="13"/>
        <v>0.024016203703703706</v>
      </c>
      <c r="K40" s="58">
        <f t="shared" si="14"/>
        <v>48</v>
      </c>
      <c r="L40" s="32">
        <f t="shared" si="15"/>
        <v>0.07645833333333334</v>
      </c>
      <c r="M40" s="33">
        <f t="shared" si="16"/>
        <v>38</v>
      </c>
      <c r="N40" s="59">
        <f t="shared" si="17"/>
        <v>0.025659722222222223</v>
      </c>
    </row>
    <row r="41" spans="1:14" ht="14.25">
      <c r="A41" s="67">
        <v>47</v>
      </c>
      <c r="B41" s="75" t="s">
        <v>50</v>
      </c>
      <c r="C41" s="76">
        <v>0.009375</v>
      </c>
      <c r="D41" s="77">
        <v>0.06314814814814815</v>
      </c>
      <c r="E41" s="77">
        <v>0.07733796296296297</v>
      </c>
      <c r="F41" s="17">
        <f t="shared" si="9"/>
        <v>0.009375</v>
      </c>
      <c r="G41" s="18">
        <f t="shared" si="10"/>
        <v>32</v>
      </c>
      <c r="H41" s="19">
        <f t="shared" si="11"/>
        <v>0.053773148148148146</v>
      </c>
      <c r="I41" s="18">
        <f t="shared" si="12"/>
        <v>43</v>
      </c>
      <c r="J41" s="19">
        <f t="shared" si="13"/>
        <v>0.014189814814814822</v>
      </c>
      <c r="K41" s="20">
        <f t="shared" si="14"/>
        <v>23</v>
      </c>
      <c r="L41" s="21">
        <f t="shared" si="15"/>
        <v>0.07733796296296297</v>
      </c>
      <c r="M41" s="22">
        <f t="shared" si="16"/>
        <v>39</v>
      </c>
      <c r="N41" s="23">
        <f t="shared" si="17"/>
        <v>0.026539351851851856</v>
      </c>
    </row>
    <row r="42" spans="1:14" ht="15">
      <c r="A42" s="67">
        <v>27</v>
      </c>
      <c r="B42" s="50" t="s">
        <v>51</v>
      </c>
      <c r="C42" s="69">
        <v>0.010752314814814814</v>
      </c>
      <c r="D42" s="16">
        <v>0.06322916666666667</v>
      </c>
      <c r="E42" s="16">
        <v>0.07783564814814815</v>
      </c>
      <c r="F42" s="17">
        <f t="shared" si="9"/>
        <v>0.010752314814814814</v>
      </c>
      <c r="G42" s="18">
        <f t="shared" si="10"/>
        <v>45</v>
      </c>
      <c r="H42" s="19">
        <f t="shared" si="11"/>
        <v>0.05247685185185186</v>
      </c>
      <c r="I42" s="18">
        <f t="shared" si="12"/>
        <v>39</v>
      </c>
      <c r="J42" s="19">
        <f t="shared" si="13"/>
        <v>0.014606481481481484</v>
      </c>
      <c r="K42" s="20">
        <f t="shared" si="14"/>
        <v>25</v>
      </c>
      <c r="L42" s="21">
        <f t="shared" si="15"/>
        <v>0.07783564814814815</v>
      </c>
      <c r="M42" s="22">
        <f t="shared" si="16"/>
        <v>40</v>
      </c>
      <c r="N42" s="23">
        <f t="shared" si="17"/>
        <v>0.02703703703703704</v>
      </c>
    </row>
    <row r="43" spans="1:14" ht="15">
      <c r="A43" s="67">
        <v>30</v>
      </c>
      <c r="B43" s="44" t="s">
        <v>52</v>
      </c>
      <c r="C43" s="78">
        <v>0.0121875</v>
      </c>
      <c r="D43" s="16">
        <v>0.0628125</v>
      </c>
      <c r="E43" s="16">
        <v>0.07836805555555555</v>
      </c>
      <c r="F43" s="17">
        <f t="shared" si="9"/>
        <v>0.0121875</v>
      </c>
      <c r="G43" s="18">
        <f t="shared" si="10"/>
        <v>50</v>
      </c>
      <c r="H43" s="19">
        <f t="shared" si="11"/>
        <v>0.05062499999999999</v>
      </c>
      <c r="I43" s="18">
        <f t="shared" si="12"/>
        <v>37</v>
      </c>
      <c r="J43" s="19">
        <f t="shared" si="13"/>
        <v>0.015555555555555559</v>
      </c>
      <c r="K43" s="20">
        <f t="shared" si="14"/>
        <v>37</v>
      </c>
      <c r="L43" s="21">
        <f t="shared" si="15"/>
        <v>0.07836805555555555</v>
      </c>
      <c r="M43" s="22">
        <f t="shared" si="16"/>
        <v>41</v>
      </c>
      <c r="N43" s="23">
        <f t="shared" si="17"/>
        <v>0.027569444444444438</v>
      </c>
    </row>
    <row r="44" spans="1:14" ht="15">
      <c r="A44" s="67">
        <v>5</v>
      </c>
      <c r="B44" s="79" t="s">
        <v>53</v>
      </c>
      <c r="C44" s="80">
        <v>0.009976851851851853</v>
      </c>
      <c r="D44" s="26">
        <v>0.06344907407407407</v>
      </c>
      <c r="E44" s="27">
        <v>0.07902777777777777</v>
      </c>
      <c r="F44" s="28">
        <f t="shared" si="9"/>
        <v>0.009976851851851853</v>
      </c>
      <c r="G44" s="29">
        <f t="shared" si="10"/>
        <v>40</v>
      </c>
      <c r="H44" s="30">
        <f t="shared" si="11"/>
        <v>0.05347222222222222</v>
      </c>
      <c r="I44" s="29">
        <f t="shared" si="12"/>
        <v>41</v>
      </c>
      <c r="J44" s="30">
        <f t="shared" si="13"/>
        <v>0.015578703703703692</v>
      </c>
      <c r="K44" s="31">
        <f t="shared" si="14"/>
        <v>38</v>
      </c>
      <c r="L44" s="32">
        <f t="shared" si="15"/>
        <v>0.07902777777777777</v>
      </c>
      <c r="M44" s="33">
        <f t="shared" si="16"/>
        <v>42</v>
      </c>
      <c r="N44" s="34">
        <f t="shared" si="17"/>
        <v>0.028229166666666652</v>
      </c>
    </row>
    <row r="45" spans="1:14" ht="15">
      <c r="A45" s="67">
        <v>19</v>
      </c>
      <c r="B45" s="44" t="s">
        <v>54</v>
      </c>
      <c r="C45" s="81">
        <v>0.009247685185185185</v>
      </c>
      <c r="D45" s="15">
        <v>0.06278935185185185</v>
      </c>
      <c r="E45" s="16">
        <v>0.08030092592592593</v>
      </c>
      <c r="F45" s="17">
        <f t="shared" si="9"/>
        <v>0.009247685185185185</v>
      </c>
      <c r="G45" s="18">
        <f t="shared" si="10"/>
        <v>31</v>
      </c>
      <c r="H45" s="19">
        <f t="shared" si="11"/>
        <v>0.05354166666666666</v>
      </c>
      <c r="I45" s="18">
        <f t="shared" si="12"/>
        <v>42</v>
      </c>
      <c r="J45" s="19">
        <f t="shared" si="13"/>
        <v>0.017511574074074082</v>
      </c>
      <c r="K45" s="20">
        <f t="shared" si="14"/>
        <v>42</v>
      </c>
      <c r="L45" s="21">
        <f t="shared" si="15"/>
        <v>0.08030092592592593</v>
      </c>
      <c r="M45" s="22">
        <f t="shared" si="16"/>
        <v>43</v>
      </c>
      <c r="N45" s="23">
        <f t="shared" si="17"/>
        <v>0.029502314814814815</v>
      </c>
    </row>
    <row r="46" spans="1:14" ht="15.75" thickBot="1">
      <c r="A46" s="82">
        <v>33</v>
      </c>
      <c r="B46" s="83" t="s">
        <v>55</v>
      </c>
      <c r="C46" s="84">
        <v>0.006817129629629629</v>
      </c>
      <c r="D46" s="85">
        <v>0.06152777777777777</v>
      </c>
      <c r="E46" s="86">
        <v>0.08096064814814814</v>
      </c>
      <c r="F46" s="87">
        <f t="shared" si="9"/>
        <v>0.006817129629629629</v>
      </c>
      <c r="G46" s="88">
        <f t="shared" si="10"/>
        <v>7</v>
      </c>
      <c r="H46" s="89">
        <f t="shared" si="11"/>
        <v>0.05471064814814814</v>
      </c>
      <c r="I46" s="88">
        <f t="shared" si="12"/>
        <v>44</v>
      </c>
      <c r="J46" s="89">
        <f t="shared" si="13"/>
        <v>0.01943287037037037</v>
      </c>
      <c r="K46" s="90">
        <f t="shared" si="14"/>
        <v>46</v>
      </c>
      <c r="L46" s="91">
        <f t="shared" si="15"/>
        <v>0.08096064814814814</v>
      </c>
      <c r="M46" s="92">
        <f t="shared" si="16"/>
        <v>44</v>
      </c>
      <c r="N46" s="93">
        <f t="shared" si="17"/>
        <v>0.03016203703703703</v>
      </c>
    </row>
    <row r="47" spans="1:14" ht="15.75" thickBot="1">
      <c r="A47" s="94">
        <v>13</v>
      </c>
      <c r="B47" s="24" t="s">
        <v>56</v>
      </c>
      <c r="C47" s="95">
        <v>0.009525462962962963</v>
      </c>
      <c r="D47" s="96">
        <v>0.06668981481481481</v>
      </c>
      <c r="E47" s="95">
        <v>0.08222222222222221</v>
      </c>
      <c r="F47" s="97">
        <f t="shared" si="9"/>
        <v>0.009525462962962963</v>
      </c>
      <c r="G47" s="98">
        <f t="shared" si="10"/>
        <v>33</v>
      </c>
      <c r="H47" s="99">
        <f t="shared" si="11"/>
        <v>0.05716435185185185</v>
      </c>
      <c r="I47" s="98">
        <f t="shared" si="12"/>
        <v>45</v>
      </c>
      <c r="J47" s="99">
        <f t="shared" si="13"/>
        <v>0.015532407407407398</v>
      </c>
      <c r="K47" s="100">
        <f t="shared" si="14"/>
        <v>36</v>
      </c>
      <c r="L47" s="101">
        <f t="shared" si="15"/>
        <v>0.08222222222222221</v>
      </c>
      <c r="M47" s="102">
        <f t="shared" si="16"/>
        <v>45</v>
      </c>
      <c r="N47" s="103">
        <f t="shared" si="17"/>
        <v>0.0314236111111111</v>
      </c>
    </row>
    <row r="48" spans="1:14" ht="16.5" thickBot="1">
      <c r="A48" s="94">
        <v>40</v>
      </c>
      <c r="B48" s="49" t="s">
        <v>57</v>
      </c>
      <c r="C48" s="104">
        <v>0.011319444444444444</v>
      </c>
      <c r="D48" s="105">
        <v>0.0696875</v>
      </c>
      <c r="E48" s="104">
        <v>0.0880324074074074</v>
      </c>
      <c r="F48" s="106">
        <f t="shared" si="9"/>
        <v>0.011319444444444444</v>
      </c>
      <c r="G48" s="107">
        <f t="shared" si="10"/>
        <v>49</v>
      </c>
      <c r="H48" s="108">
        <f t="shared" si="11"/>
        <v>0.058368055555555555</v>
      </c>
      <c r="I48" s="107">
        <f t="shared" si="12"/>
        <v>46</v>
      </c>
      <c r="J48" s="108">
        <f t="shared" si="13"/>
        <v>0.018344907407407407</v>
      </c>
      <c r="K48" s="109">
        <f t="shared" si="14"/>
        <v>45</v>
      </c>
      <c r="L48" s="101">
        <f t="shared" si="15"/>
        <v>0.0880324074074074</v>
      </c>
      <c r="M48" s="102">
        <f t="shared" si="16"/>
        <v>46</v>
      </c>
      <c r="N48" s="110">
        <f t="shared" si="17"/>
        <v>0.03723379629629629</v>
      </c>
    </row>
    <row r="49" spans="1:14" ht="15.75" thickBot="1">
      <c r="A49" s="94">
        <v>37</v>
      </c>
      <c r="B49" s="44" t="s">
        <v>58</v>
      </c>
      <c r="C49" s="111">
        <v>0.014814814814814814</v>
      </c>
      <c r="D49" s="112">
        <v>0.08334490740740741</v>
      </c>
      <c r="E49" s="111">
        <v>0.10335648148148148</v>
      </c>
      <c r="F49" s="97">
        <f t="shared" si="9"/>
        <v>0.014814814814814814</v>
      </c>
      <c r="G49" s="98">
        <f t="shared" si="10"/>
        <v>52</v>
      </c>
      <c r="H49" s="99">
        <f t="shared" si="11"/>
        <v>0.0685300925925926</v>
      </c>
      <c r="I49" s="98">
        <f t="shared" si="12"/>
        <v>48</v>
      </c>
      <c r="J49" s="99">
        <f t="shared" si="13"/>
        <v>0.02001157407407407</v>
      </c>
      <c r="K49" s="100">
        <f t="shared" si="14"/>
        <v>47</v>
      </c>
      <c r="L49" s="101">
        <f t="shared" si="15"/>
        <v>0.10335648148148148</v>
      </c>
      <c r="M49" s="102">
        <f t="shared" si="16"/>
        <v>47</v>
      </c>
      <c r="N49" s="103">
        <f t="shared" si="17"/>
        <v>0.052557870370370366</v>
      </c>
    </row>
    <row r="50" spans="1:14" ht="15.75" thickBot="1">
      <c r="A50" s="94">
        <v>17</v>
      </c>
      <c r="B50" s="24" t="s">
        <v>59</v>
      </c>
      <c r="C50" s="111">
        <v>0.0096875</v>
      </c>
      <c r="D50" s="112">
        <v>0.09219907407407407</v>
      </c>
      <c r="E50" s="111">
        <v>0.10737268518518518</v>
      </c>
      <c r="F50" s="97">
        <f t="shared" si="9"/>
        <v>0.0096875</v>
      </c>
      <c r="G50" s="98">
        <f t="shared" si="10"/>
        <v>36</v>
      </c>
      <c r="H50" s="99">
        <f t="shared" si="11"/>
        <v>0.08251157407407407</v>
      </c>
      <c r="I50" s="98">
        <f t="shared" si="12"/>
        <v>49</v>
      </c>
      <c r="J50" s="99">
        <f t="shared" si="13"/>
        <v>0.01517361111111111</v>
      </c>
      <c r="K50" s="100">
        <f t="shared" si="14"/>
        <v>34</v>
      </c>
      <c r="L50" s="101">
        <f t="shared" si="15"/>
        <v>0.10737268518518518</v>
      </c>
      <c r="M50" s="102">
        <f t="shared" si="16"/>
        <v>48</v>
      </c>
      <c r="N50" s="103">
        <f t="shared" si="17"/>
        <v>0.05657407407407407</v>
      </c>
    </row>
    <row r="51" spans="1:14" ht="15.75" thickBot="1">
      <c r="A51" s="94">
        <v>28</v>
      </c>
      <c r="B51" s="44" t="s">
        <v>60</v>
      </c>
      <c r="C51" s="111">
        <v>0.01275462962962963</v>
      </c>
      <c r="D51" s="112">
        <v>0.08039351851851852</v>
      </c>
      <c r="E51" s="111">
        <v>0.11392361111111111</v>
      </c>
      <c r="F51" s="97">
        <f t="shared" si="9"/>
        <v>0.01275462962962963</v>
      </c>
      <c r="G51" s="98">
        <f t="shared" si="10"/>
        <v>51</v>
      </c>
      <c r="H51" s="99">
        <f t="shared" si="11"/>
        <v>0.06763888888888889</v>
      </c>
      <c r="I51" s="98">
        <f t="shared" si="12"/>
        <v>47</v>
      </c>
      <c r="J51" s="99">
        <f t="shared" si="13"/>
        <v>0.0335300925925926</v>
      </c>
      <c r="K51" s="100">
        <f t="shared" si="14"/>
        <v>49</v>
      </c>
      <c r="L51" s="101">
        <f t="shared" si="15"/>
        <v>0.11392361111111111</v>
      </c>
      <c r="M51" s="102">
        <f t="shared" si="16"/>
        <v>49</v>
      </c>
      <c r="N51" s="103">
        <f t="shared" si="17"/>
        <v>0.063125</v>
      </c>
    </row>
    <row r="52" spans="1:14" ht="15.75" thickBot="1">
      <c r="A52" s="94">
        <v>41</v>
      </c>
      <c r="B52" s="113" t="s">
        <v>61</v>
      </c>
      <c r="C52" s="114">
        <v>0.010266203703703703</v>
      </c>
      <c r="D52" s="115"/>
      <c r="E52" s="114"/>
      <c r="F52" s="87">
        <f t="shared" si="9"/>
        <v>0.010266203703703703</v>
      </c>
      <c r="G52" s="88">
        <f t="shared" si="10"/>
        <v>43</v>
      </c>
      <c r="H52" s="89">
        <f t="shared" si="11"/>
      </c>
      <c r="I52" s="88">
        <f t="shared" si="12"/>
      </c>
      <c r="J52" s="89">
        <f t="shared" si="13"/>
      </c>
      <c r="K52" s="90">
        <f t="shared" si="14"/>
      </c>
      <c r="L52" s="91">
        <f t="shared" si="15"/>
      </c>
      <c r="M52" s="92">
        <f t="shared" si="16"/>
      </c>
      <c r="N52" s="93" t="s">
        <v>62</v>
      </c>
    </row>
    <row r="53" spans="1:14" ht="15.75" thickBot="1">
      <c r="A53" s="94">
        <v>45</v>
      </c>
      <c r="B53" s="64" t="s">
        <v>63</v>
      </c>
      <c r="C53" s="111">
        <v>0.0096875</v>
      </c>
      <c r="D53" s="112"/>
      <c r="E53" s="111"/>
      <c r="F53" s="97">
        <f t="shared" si="9"/>
        <v>0.0096875</v>
      </c>
      <c r="G53" s="98">
        <f t="shared" si="10"/>
        <v>36</v>
      </c>
      <c r="H53" s="99">
        <f t="shared" si="11"/>
      </c>
      <c r="I53" s="98">
        <f t="shared" si="12"/>
      </c>
      <c r="J53" s="99">
        <f t="shared" si="13"/>
      </c>
      <c r="K53" s="100">
        <f t="shared" si="14"/>
      </c>
      <c r="L53" s="101">
        <f t="shared" si="15"/>
      </c>
      <c r="M53" s="102">
        <f t="shared" si="16"/>
      </c>
      <c r="N53" s="103" t="s">
        <v>62</v>
      </c>
    </row>
    <row r="54" spans="1:14" ht="15.75" thickBot="1">
      <c r="A54" s="94">
        <v>49</v>
      </c>
      <c r="B54" s="116" t="s">
        <v>64</v>
      </c>
      <c r="C54" s="117">
        <v>0.005960648148148149</v>
      </c>
      <c r="D54" s="118"/>
      <c r="E54" s="117"/>
      <c r="F54" s="97">
        <f t="shared" si="9"/>
        <v>0.005960648148148149</v>
      </c>
      <c r="G54" s="98">
        <f t="shared" si="10"/>
        <v>3</v>
      </c>
      <c r="H54" s="99">
        <f t="shared" si="11"/>
      </c>
      <c r="I54" s="98">
        <f t="shared" si="12"/>
      </c>
      <c r="J54" s="99">
        <f t="shared" si="13"/>
      </c>
      <c r="K54" s="100">
        <f t="shared" si="14"/>
      </c>
      <c r="L54" s="101">
        <f t="shared" si="15"/>
      </c>
      <c r="M54" s="102">
        <f t="shared" si="16"/>
      </c>
      <c r="N54" s="103" t="s">
        <v>62</v>
      </c>
    </row>
    <row r="57" ht="12.75">
      <c r="B57" t="s">
        <v>65</v>
      </c>
    </row>
    <row r="58" ht="12.75">
      <c r="B58" s="120" t="s">
        <v>66</v>
      </c>
    </row>
    <row r="59" ht="12.75">
      <c r="B59" s="121" t="s">
        <v>67</v>
      </c>
    </row>
    <row r="60" ht="12.75">
      <c r="B60" s="122" t="s">
        <v>68</v>
      </c>
    </row>
    <row r="62" ht="23.25">
      <c r="D62" s="123" t="s">
        <v>69</v>
      </c>
    </row>
  </sheetData>
  <dataValidations count="2">
    <dataValidation type="time" showErrorMessage="1" errorTitle="Zadávání časů úseků " error="Čas není v formátu 00:00:00, nebo je delší než 6 hod. " sqref="C2:E32 C34:E53">
      <formula1>0</formula1>
      <formula2>0.25</formula2>
    </dataValidation>
    <dataValidation type="whole" showErrorMessage="1" errorTitle="Zadávání startovního čísla" error="Startovní číslo není z intervalu 1 - 99" sqref="A35 A43:A53 A37:A40">
      <formula1>1</formula1>
      <formula2>99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kotasek</dc:creator>
  <cp:keywords/>
  <dc:description/>
  <cp:lastModifiedBy>kotasek</cp:lastModifiedBy>
  <dcterms:created xsi:type="dcterms:W3CDTF">2008-09-01T10:46:11Z</dcterms:created>
  <dcterms:modified xsi:type="dcterms:W3CDTF">2008-09-04T06:27:57Z</dcterms:modified>
  <cp:category/>
  <cp:version/>
  <cp:contentType/>
  <cp:contentStatus/>
</cp:coreProperties>
</file>